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9320" windowHeight="22560"/>
  </bookViews>
  <sheets>
    <sheet name="All Entries" sheetId="1" r:id="rId1"/>
    <sheet name="Full Summary" sheetId="2" r:id="rId2"/>
    <sheet name="Compact Summary" sheetId="3" r:id="rId3"/>
    <sheet name="Judges List" sheetId="10" r:id="rId4"/>
    <sheet name="Marking List" sheetId="5" r:id="rId5"/>
    <sheet name="Judge List Sm Prints" sheetId="6" r:id="rId6"/>
    <sheet name="Marking List Sm Prints" sheetId="7" r:id="rId7"/>
    <sheet name="Category Totals" sheetId="8" r:id="rId8"/>
    <sheet name="Annual Member Entries " sheetId="9" r:id="rId9"/>
  </sheets>
  <definedNames>
    <definedName name="_xlnm._FilterDatabase" localSheetId="0" hidden="1">'All Entries'!$A$2:$K$1290</definedName>
    <definedName name="_xlnm._FilterDatabase" localSheetId="7" hidden="1">'Category Totals'!$A$1:$I$38</definedName>
    <definedName name="Excel_BuiltIn__FilterDatabase_2">'Full Summary'!$A$1:$Z$188</definedName>
    <definedName name="_xlnm.Print_Area" localSheetId="5">'Judge List Sm Prints'!$A$1:$J$45</definedName>
    <definedName name="_xlnm.Print_Titles" localSheetId="0">'All Entries'!$1:$2</definedName>
    <definedName name="Z_30CCBE27_92C8_45EA_B5F9_A004DFFFFDD8_.wvu.Cols">('All Entries'!$A:$E,'All Entries'!$J:$J)</definedName>
    <definedName name="Z_30CCBE27_92C8_45EA_B5F9_A004DFFFFDD8_.wvu.FilterData">'All Entries'!$A$2:$K$1257</definedName>
    <definedName name="Z_30CCBE27_92C8_45EA_B5F9_A004DFFFFDD8_.wvu.FilterData_1">'Full Summary'!$A$1:$Z$188</definedName>
    <definedName name="Z_30CCBE27_92C8_45EA_B5F9_A004DFFFFDD8_.wvu.PrintTitles">'All Entries'!$1:$2</definedName>
    <definedName name="Z_D8D81C0E_3AD9_44A7_AB8D_247424B739ED_.wvu.FilterData">'All Entries'!$A$2:$K$1250</definedName>
    <definedName name="Z_D8D81C0E_3AD9_44A7_AB8D_247424B739ED_.wvu.FilterData_1">'Full Summary'!$A$1:$Z$188</definedName>
    <definedName name="Z_D8D81C0E_3AD9_44A7_AB8D_247424B739ED_.wvu.PrintTitles">'All Entries'!$1:$2</definedName>
  </definedNames>
  <calcPr calcId="145621"/>
</workbook>
</file>

<file path=xl/calcChain.xml><?xml version="1.0" encoding="utf-8"?>
<calcChain xmlns="http://schemas.openxmlformats.org/spreadsheetml/2006/main">
  <c r="J71" i="9" l="1"/>
  <c r="J83" i="9" s="1"/>
  <c r="J50" i="9" l="1"/>
  <c r="E83" i="9" s="1"/>
  <c r="E50" i="9"/>
  <c r="J78" i="9" s="1"/>
  <c r="AS184" i="2"/>
  <c r="AS179" i="2"/>
  <c r="AS174" i="2"/>
  <c r="AS169" i="2"/>
  <c r="AS164" i="2"/>
  <c r="AS159" i="2"/>
  <c r="AS154" i="2"/>
  <c r="AS149" i="2"/>
  <c r="AS144" i="2"/>
  <c r="AS139" i="2"/>
  <c r="AS134" i="2"/>
  <c r="AS129" i="2"/>
  <c r="AS124" i="2"/>
  <c r="AS119" i="2"/>
  <c r="AS114" i="2"/>
  <c r="AS109" i="2"/>
  <c r="AS104" i="2"/>
  <c r="AS99" i="2"/>
  <c r="AS94" i="2"/>
  <c r="AS89" i="2"/>
  <c r="AS84" i="2"/>
  <c r="AS79" i="2"/>
  <c r="AS74" i="2"/>
  <c r="AS69" i="2"/>
  <c r="AS64" i="2"/>
  <c r="AS59" i="2"/>
  <c r="AS54" i="2"/>
  <c r="AS49" i="2"/>
  <c r="AS44" i="2"/>
  <c r="AS39" i="2"/>
  <c r="AS34" i="2"/>
  <c r="AS29" i="2"/>
  <c r="AS24" i="2"/>
  <c r="AS19" i="2"/>
  <c r="AS14" i="2"/>
  <c r="AS9" i="2"/>
  <c r="AS4" i="2"/>
  <c r="C182" i="3" l="1"/>
  <c r="D182" i="3"/>
  <c r="E182" i="3"/>
  <c r="F182" i="3"/>
  <c r="G182" i="3"/>
  <c r="H182" i="3"/>
  <c r="I182" i="3"/>
  <c r="C183" i="3"/>
  <c r="D183" i="3"/>
  <c r="E183" i="3"/>
  <c r="F183" i="3"/>
  <c r="G183" i="3"/>
  <c r="H183" i="3"/>
  <c r="I183" i="3"/>
  <c r="C184" i="3"/>
  <c r="D184" i="3"/>
  <c r="E184" i="3"/>
  <c r="F184" i="3"/>
  <c r="G184" i="3"/>
  <c r="H184" i="3"/>
  <c r="I184" i="3"/>
  <c r="C185" i="3"/>
  <c r="D185" i="3"/>
  <c r="E185" i="3"/>
  <c r="F185" i="3"/>
  <c r="G185" i="3"/>
  <c r="H185" i="3"/>
  <c r="I185" i="3"/>
  <c r="C186" i="3"/>
  <c r="D186" i="3"/>
  <c r="E186" i="3"/>
  <c r="F186" i="3"/>
  <c r="G186" i="3"/>
  <c r="H186" i="3"/>
  <c r="I186" i="3"/>
  <c r="D112" i="3"/>
  <c r="E112" i="3"/>
  <c r="F112" i="3"/>
  <c r="G112" i="3"/>
  <c r="H112" i="3"/>
  <c r="I112" i="3"/>
  <c r="D113" i="3"/>
  <c r="E113" i="3"/>
  <c r="F113" i="3"/>
  <c r="G113" i="3"/>
  <c r="H113" i="3"/>
  <c r="I113" i="3"/>
  <c r="D114" i="3"/>
  <c r="E114" i="3"/>
  <c r="F114" i="3"/>
  <c r="G114" i="3"/>
  <c r="H114" i="3"/>
  <c r="I114" i="3"/>
  <c r="D115" i="3"/>
  <c r="E115" i="3"/>
  <c r="F115" i="3"/>
  <c r="G115" i="3"/>
  <c r="H115" i="3"/>
  <c r="I115" i="3"/>
  <c r="D116" i="3"/>
  <c r="E116" i="3"/>
  <c r="F116" i="3"/>
  <c r="G116" i="3"/>
  <c r="H116" i="3"/>
  <c r="I116" i="3"/>
  <c r="C112" i="3"/>
  <c r="C113" i="3"/>
  <c r="C114" i="3"/>
  <c r="C115" i="3"/>
  <c r="C116" i="3"/>
  <c r="G17" i="3"/>
  <c r="H17" i="3"/>
  <c r="I17" i="3"/>
  <c r="G18" i="3"/>
  <c r="H18" i="3"/>
  <c r="I18" i="3"/>
  <c r="G19" i="3"/>
  <c r="H19" i="3"/>
  <c r="I19" i="3"/>
  <c r="G20" i="3"/>
  <c r="H20" i="3"/>
  <c r="I20" i="3"/>
  <c r="G21" i="3"/>
  <c r="H21" i="3"/>
  <c r="I21" i="3"/>
  <c r="F17" i="3"/>
  <c r="F18" i="3"/>
  <c r="F19" i="3"/>
  <c r="F20" i="3"/>
  <c r="F21" i="3"/>
  <c r="E17" i="3"/>
  <c r="E18" i="3"/>
  <c r="E19" i="3"/>
  <c r="E20" i="3"/>
  <c r="E21" i="3"/>
  <c r="D17" i="3"/>
  <c r="D18" i="3"/>
  <c r="D19" i="3"/>
  <c r="D20" i="3"/>
  <c r="D21" i="3"/>
  <c r="C19" i="3"/>
  <c r="C20" i="3"/>
  <c r="C21" i="3"/>
  <c r="C18" i="3"/>
  <c r="C17" i="3"/>
  <c r="F23" i="3"/>
  <c r="G199" i="2"/>
  <c r="J199" i="2"/>
  <c r="M199" i="2"/>
  <c r="P199" i="2"/>
  <c r="S199" i="2"/>
  <c r="V199" i="2"/>
  <c r="Y199" i="2"/>
  <c r="D199" i="2"/>
  <c r="G198" i="2"/>
  <c r="J198" i="2"/>
  <c r="M198" i="2"/>
  <c r="P198" i="2"/>
  <c r="S198" i="2"/>
  <c r="V198" i="2"/>
  <c r="Y198" i="2"/>
  <c r="D198" i="2"/>
  <c r="G197" i="2"/>
  <c r="J197" i="2"/>
  <c r="M197" i="2"/>
  <c r="P197" i="2"/>
  <c r="S197" i="2"/>
  <c r="V197" i="2"/>
  <c r="Y197" i="2"/>
  <c r="D197" i="2"/>
  <c r="G196" i="2"/>
  <c r="J196" i="2"/>
  <c r="M196" i="2"/>
  <c r="P196" i="2"/>
  <c r="S196" i="2"/>
  <c r="V196" i="2"/>
  <c r="Y196" i="2"/>
  <c r="D196" i="2"/>
  <c r="G195" i="2"/>
  <c r="J195" i="2"/>
  <c r="M195" i="2"/>
  <c r="P195" i="2"/>
  <c r="S195" i="2"/>
  <c r="V195" i="2"/>
  <c r="Y195" i="2"/>
  <c r="D195" i="2"/>
  <c r="L17" i="3"/>
  <c r="G5" i="8" s="1"/>
  <c r="AB19" i="2"/>
  <c r="AQ19" i="2"/>
  <c r="AR19" i="2"/>
  <c r="AB20" i="2"/>
  <c r="AR20" i="2"/>
  <c r="AB21" i="2"/>
  <c r="AR21" i="2"/>
  <c r="AB22" i="2"/>
  <c r="AR22" i="2"/>
  <c r="AB23" i="2"/>
  <c r="AR23" i="2"/>
  <c r="AF19" i="2" l="1"/>
  <c r="K21" i="3"/>
  <c r="F5" i="8" s="1"/>
  <c r="K18" i="3"/>
  <c r="C5" i="8" s="1"/>
  <c r="K19" i="3"/>
  <c r="D5" i="8" s="1"/>
  <c r="AS23" i="2"/>
  <c r="K20" i="3"/>
  <c r="E5" i="8" s="1"/>
  <c r="K17" i="3"/>
  <c r="J64" i="9"/>
  <c r="E74" i="9" s="1"/>
  <c r="J55" i="9"/>
  <c r="J54" i="9"/>
  <c r="L182" i="3"/>
  <c r="G38" i="8" s="1"/>
  <c r="I181" i="3"/>
  <c r="H181" i="3"/>
  <c r="G181" i="3"/>
  <c r="F181" i="3"/>
  <c r="E181" i="3"/>
  <c r="D181" i="3"/>
  <c r="C181" i="3"/>
  <c r="I180" i="3"/>
  <c r="H180" i="3"/>
  <c r="G180" i="3"/>
  <c r="F180" i="3"/>
  <c r="E180" i="3"/>
  <c r="D180" i="3"/>
  <c r="C180" i="3"/>
  <c r="I179" i="3"/>
  <c r="H179" i="3"/>
  <c r="G179" i="3"/>
  <c r="F179" i="3"/>
  <c r="E179" i="3"/>
  <c r="D179" i="3"/>
  <c r="C179" i="3"/>
  <c r="I178" i="3"/>
  <c r="H178" i="3"/>
  <c r="G178" i="3"/>
  <c r="F178" i="3"/>
  <c r="E178" i="3"/>
  <c r="D178" i="3"/>
  <c r="C178" i="3"/>
  <c r="L177" i="3"/>
  <c r="G37" i="8" s="1"/>
  <c r="I177" i="3"/>
  <c r="H177" i="3"/>
  <c r="G177" i="3"/>
  <c r="F177" i="3"/>
  <c r="E177" i="3"/>
  <c r="D177" i="3"/>
  <c r="C177" i="3"/>
  <c r="I176" i="3"/>
  <c r="H176" i="3"/>
  <c r="G176" i="3"/>
  <c r="F176" i="3"/>
  <c r="E176" i="3"/>
  <c r="D176" i="3"/>
  <c r="C176" i="3"/>
  <c r="I175" i="3"/>
  <c r="H175" i="3"/>
  <c r="G175" i="3"/>
  <c r="F175" i="3"/>
  <c r="E175" i="3"/>
  <c r="D175" i="3"/>
  <c r="C175" i="3"/>
  <c r="I174" i="3"/>
  <c r="H174" i="3"/>
  <c r="G174" i="3"/>
  <c r="F174" i="3"/>
  <c r="E174" i="3"/>
  <c r="D174" i="3"/>
  <c r="C174" i="3"/>
  <c r="I173" i="3"/>
  <c r="H173" i="3"/>
  <c r="G173" i="3"/>
  <c r="F173" i="3"/>
  <c r="E173" i="3"/>
  <c r="D173" i="3"/>
  <c r="C173" i="3"/>
  <c r="L172" i="3"/>
  <c r="G36" i="8" s="1"/>
  <c r="I172" i="3"/>
  <c r="H172" i="3"/>
  <c r="G172" i="3"/>
  <c r="F172" i="3"/>
  <c r="E172" i="3"/>
  <c r="D172" i="3"/>
  <c r="C172" i="3"/>
  <c r="I171" i="3"/>
  <c r="H171" i="3"/>
  <c r="G171" i="3"/>
  <c r="F171" i="3"/>
  <c r="E171" i="3"/>
  <c r="D171" i="3"/>
  <c r="C171" i="3"/>
  <c r="I170" i="3"/>
  <c r="H170" i="3"/>
  <c r="G170" i="3"/>
  <c r="F170" i="3"/>
  <c r="E170" i="3"/>
  <c r="D170" i="3"/>
  <c r="C170" i="3"/>
  <c r="I169" i="3"/>
  <c r="H169" i="3"/>
  <c r="G169" i="3"/>
  <c r="F169" i="3"/>
  <c r="E169" i="3"/>
  <c r="D169" i="3"/>
  <c r="C169" i="3"/>
  <c r="I168" i="3"/>
  <c r="H168" i="3"/>
  <c r="G168" i="3"/>
  <c r="F168" i="3"/>
  <c r="E168" i="3"/>
  <c r="D168" i="3"/>
  <c r="C168" i="3"/>
  <c r="L167" i="3"/>
  <c r="I167" i="3"/>
  <c r="H167" i="3"/>
  <c r="G167" i="3"/>
  <c r="F167" i="3"/>
  <c r="E167" i="3"/>
  <c r="D167" i="3"/>
  <c r="C167" i="3"/>
  <c r="I166" i="3"/>
  <c r="H166" i="3"/>
  <c r="G166" i="3"/>
  <c r="F166" i="3"/>
  <c r="E166" i="3"/>
  <c r="D166" i="3"/>
  <c r="C166" i="3"/>
  <c r="I165" i="3"/>
  <c r="H165" i="3"/>
  <c r="G165" i="3"/>
  <c r="F165" i="3"/>
  <c r="E165" i="3"/>
  <c r="D165" i="3"/>
  <c r="C165" i="3"/>
  <c r="I164" i="3"/>
  <c r="H164" i="3"/>
  <c r="G164" i="3"/>
  <c r="F164" i="3"/>
  <c r="E164" i="3"/>
  <c r="D164" i="3"/>
  <c r="C164" i="3"/>
  <c r="I163" i="3"/>
  <c r="H163" i="3"/>
  <c r="G163" i="3"/>
  <c r="F163" i="3"/>
  <c r="E163" i="3"/>
  <c r="D163" i="3"/>
  <c r="C163" i="3"/>
  <c r="L162" i="3"/>
  <c r="I162" i="3"/>
  <c r="H162" i="3"/>
  <c r="G162" i="3"/>
  <c r="F162" i="3"/>
  <c r="E162" i="3"/>
  <c r="D162" i="3"/>
  <c r="C162" i="3"/>
  <c r="I161" i="3"/>
  <c r="H161" i="3"/>
  <c r="G161" i="3"/>
  <c r="F161" i="3"/>
  <c r="E161" i="3"/>
  <c r="D161" i="3"/>
  <c r="C161" i="3"/>
  <c r="I160" i="3"/>
  <c r="H160" i="3"/>
  <c r="G160" i="3"/>
  <c r="F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F158" i="3"/>
  <c r="E158" i="3"/>
  <c r="D158" i="3"/>
  <c r="C158" i="3"/>
  <c r="L157" i="3"/>
  <c r="G33" i="8" s="1"/>
  <c r="I157" i="3"/>
  <c r="H157" i="3"/>
  <c r="G157" i="3"/>
  <c r="F157" i="3"/>
  <c r="E157" i="3"/>
  <c r="D157" i="3"/>
  <c r="C157" i="3"/>
  <c r="I156" i="3"/>
  <c r="H156" i="3"/>
  <c r="G156" i="3"/>
  <c r="F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L152" i="3"/>
  <c r="G32" i="8" s="1"/>
  <c r="I152" i="3"/>
  <c r="H152" i="3"/>
  <c r="G152" i="3"/>
  <c r="F152" i="3"/>
  <c r="E152" i="3"/>
  <c r="D152" i="3"/>
  <c r="C152" i="3"/>
  <c r="I151" i="3"/>
  <c r="H151" i="3"/>
  <c r="G151" i="3"/>
  <c r="F151" i="3"/>
  <c r="E151" i="3"/>
  <c r="D151" i="3"/>
  <c r="C151" i="3"/>
  <c r="I150" i="3"/>
  <c r="H150" i="3"/>
  <c r="G150" i="3"/>
  <c r="F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L147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L142" i="3"/>
  <c r="I142" i="3"/>
  <c r="H142" i="3"/>
  <c r="G142" i="3"/>
  <c r="F142" i="3"/>
  <c r="E142" i="3"/>
  <c r="D142" i="3"/>
  <c r="C142" i="3"/>
  <c r="I141" i="3"/>
  <c r="H141" i="3"/>
  <c r="G141" i="3"/>
  <c r="F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L137" i="3"/>
  <c r="G29" i="8" s="1"/>
  <c r="I137" i="3"/>
  <c r="H137" i="3"/>
  <c r="G137" i="3"/>
  <c r="F137" i="3"/>
  <c r="E137" i="3"/>
  <c r="D137" i="3"/>
  <c r="C137" i="3"/>
  <c r="I136" i="3"/>
  <c r="H136" i="3"/>
  <c r="G136" i="3"/>
  <c r="F136" i="3"/>
  <c r="E136" i="3"/>
  <c r="D136" i="3"/>
  <c r="C136" i="3"/>
  <c r="I135" i="3"/>
  <c r="H135" i="3"/>
  <c r="G135" i="3"/>
  <c r="F135" i="3"/>
  <c r="E135" i="3"/>
  <c r="D135" i="3"/>
  <c r="C135" i="3"/>
  <c r="I134" i="3"/>
  <c r="H134" i="3"/>
  <c r="G134" i="3"/>
  <c r="F134" i="3"/>
  <c r="E134" i="3"/>
  <c r="D134" i="3"/>
  <c r="C134" i="3"/>
  <c r="I133" i="3"/>
  <c r="H133" i="3"/>
  <c r="G133" i="3"/>
  <c r="F133" i="3"/>
  <c r="E133" i="3"/>
  <c r="D133" i="3"/>
  <c r="C133" i="3"/>
  <c r="L132" i="3"/>
  <c r="G28" i="8" s="1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F129" i="3"/>
  <c r="E129" i="3"/>
  <c r="D129" i="3"/>
  <c r="C129" i="3"/>
  <c r="I128" i="3"/>
  <c r="H128" i="3"/>
  <c r="G128" i="3"/>
  <c r="F128" i="3"/>
  <c r="E128" i="3"/>
  <c r="D128" i="3"/>
  <c r="C128" i="3"/>
  <c r="L127" i="3"/>
  <c r="I127" i="3"/>
  <c r="H127" i="3"/>
  <c r="G127" i="3"/>
  <c r="F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L122" i="3"/>
  <c r="I122" i="3"/>
  <c r="H122" i="3"/>
  <c r="G122" i="3"/>
  <c r="F122" i="3"/>
  <c r="E122" i="3"/>
  <c r="D122" i="3"/>
  <c r="C122" i="3"/>
  <c r="I121" i="3"/>
  <c r="H121" i="3"/>
  <c r="G121" i="3"/>
  <c r="F121" i="3"/>
  <c r="E121" i="3"/>
  <c r="D121" i="3"/>
  <c r="C121" i="3"/>
  <c r="I120" i="3"/>
  <c r="H120" i="3"/>
  <c r="G120" i="3"/>
  <c r="F120" i="3"/>
  <c r="E120" i="3"/>
  <c r="D120" i="3"/>
  <c r="C120" i="3"/>
  <c r="I119" i="3"/>
  <c r="H119" i="3"/>
  <c r="G119" i="3"/>
  <c r="F119" i="3"/>
  <c r="E119" i="3"/>
  <c r="D119" i="3"/>
  <c r="C119" i="3"/>
  <c r="I118" i="3"/>
  <c r="H118" i="3"/>
  <c r="G118" i="3"/>
  <c r="F118" i="3"/>
  <c r="E118" i="3"/>
  <c r="D118" i="3"/>
  <c r="C118" i="3"/>
  <c r="L117" i="3"/>
  <c r="G25" i="8" s="1"/>
  <c r="I117" i="3"/>
  <c r="H117" i="3"/>
  <c r="G117" i="3"/>
  <c r="F117" i="3"/>
  <c r="E117" i="3"/>
  <c r="D117" i="3"/>
  <c r="C117" i="3"/>
  <c r="L112" i="3"/>
  <c r="G24" i="8" s="1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L107" i="3"/>
  <c r="G23" i="8" s="1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L102" i="3"/>
  <c r="G22" i="8" s="1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L97" i="3"/>
  <c r="G21" i="8" s="1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L92" i="3"/>
  <c r="G20" i="8" s="1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L87" i="3"/>
  <c r="G19" i="8" s="1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L82" i="3"/>
  <c r="G18" i="8" s="1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L77" i="3"/>
  <c r="G17" i="8" s="1"/>
  <c r="I77" i="3"/>
  <c r="H77" i="3"/>
  <c r="G77" i="3"/>
  <c r="F77" i="3"/>
  <c r="E77" i="3"/>
  <c r="D77" i="3"/>
  <c r="C77" i="3"/>
  <c r="I76" i="3"/>
  <c r="H76" i="3"/>
  <c r="G76" i="3"/>
  <c r="F76" i="3"/>
  <c r="E76" i="3"/>
  <c r="D76" i="3"/>
  <c r="C76" i="3"/>
  <c r="I75" i="3"/>
  <c r="H75" i="3"/>
  <c r="G75" i="3"/>
  <c r="F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F73" i="3"/>
  <c r="E73" i="3"/>
  <c r="D73" i="3"/>
  <c r="C73" i="3"/>
  <c r="L72" i="3"/>
  <c r="G16" i="8" s="1"/>
  <c r="I72" i="3"/>
  <c r="H72" i="3"/>
  <c r="G72" i="3"/>
  <c r="F72" i="3"/>
  <c r="E72" i="3"/>
  <c r="D72" i="3"/>
  <c r="C72" i="3"/>
  <c r="I71" i="3"/>
  <c r="H71" i="3"/>
  <c r="G71" i="3"/>
  <c r="F71" i="3"/>
  <c r="E71" i="3"/>
  <c r="D71" i="3"/>
  <c r="C71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I68" i="3"/>
  <c r="H68" i="3"/>
  <c r="G68" i="3"/>
  <c r="F68" i="3"/>
  <c r="E68" i="3"/>
  <c r="D68" i="3"/>
  <c r="C68" i="3"/>
  <c r="L67" i="3"/>
  <c r="G15" i="8" s="1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L62" i="3"/>
  <c r="G14" i="8" s="1"/>
  <c r="I62" i="3"/>
  <c r="H62" i="3"/>
  <c r="G62" i="3"/>
  <c r="F62" i="3"/>
  <c r="E62" i="3"/>
  <c r="D62" i="3"/>
  <c r="C62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E23" i="3"/>
  <c r="D23" i="3"/>
  <c r="C23" i="3"/>
  <c r="L22" i="3"/>
  <c r="G6" i="8" s="1"/>
  <c r="I22" i="3"/>
  <c r="H22" i="3"/>
  <c r="G22" i="3"/>
  <c r="F22" i="3"/>
  <c r="E22" i="3"/>
  <c r="D22" i="3"/>
  <c r="C2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L57" i="3"/>
  <c r="G13" i="8" s="1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L52" i="3"/>
  <c r="G12" i="8" s="1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L47" i="3"/>
  <c r="G11" i="8" s="1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L42" i="3"/>
  <c r="G10" i="8" s="1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L37" i="3"/>
  <c r="G9" i="8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L32" i="3"/>
  <c r="G8" i="8" s="1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L27" i="3"/>
  <c r="G7" i="8" s="1"/>
  <c r="I27" i="3"/>
  <c r="H27" i="3"/>
  <c r="G27" i="3"/>
  <c r="F27" i="3"/>
  <c r="E27" i="3"/>
  <c r="D27" i="3"/>
  <c r="C2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L12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L7" i="3"/>
  <c r="I7" i="3"/>
  <c r="H7" i="3"/>
  <c r="G7" i="3"/>
  <c r="F7" i="3"/>
  <c r="E7" i="3"/>
  <c r="D7" i="3"/>
  <c r="C7" i="3"/>
  <c r="I6" i="3"/>
  <c r="H6" i="3"/>
  <c r="G6" i="3"/>
  <c r="F6" i="3"/>
  <c r="E6" i="3"/>
  <c r="D6" i="3"/>
  <c r="C6" i="3"/>
  <c r="I5" i="3"/>
  <c r="H5" i="3"/>
  <c r="G5" i="3"/>
  <c r="F5" i="3"/>
  <c r="E5" i="3"/>
  <c r="D5" i="3"/>
  <c r="C5" i="3"/>
  <c r="I4" i="3"/>
  <c r="H4" i="3"/>
  <c r="G4" i="3"/>
  <c r="F4" i="3"/>
  <c r="E4" i="3"/>
  <c r="D4" i="3"/>
  <c r="C4" i="3"/>
  <c r="I3" i="3"/>
  <c r="H3" i="3"/>
  <c r="G3" i="3"/>
  <c r="F3" i="3"/>
  <c r="E3" i="3"/>
  <c r="D3" i="3"/>
  <c r="C3" i="3"/>
  <c r="L2" i="3"/>
  <c r="G2" i="8" s="1"/>
  <c r="I2" i="3"/>
  <c r="H2" i="3"/>
  <c r="G2" i="3"/>
  <c r="F2" i="3"/>
  <c r="E2" i="3"/>
  <c r="D2" i="3"/>
  <c r="C2" i="3"/>
  <c r="Y201" i="2"/>
  <c r="V201" i="2"/>
  <c r="S201" i="2"/>
  <c r="P201" i="2"/>
  <c r="M201" i="2"/>
  <c r="J201" i="2"/>
  <c r="G201" i="2"/>
  <c r="D201" i="2"/>
  <c r="J203" i="2"/>
  <c r="AP195" i="2"/>
  <c r="AE195" i="2"/>
  <c r="S203" i="2"/>
  <c r="P203" i="2"/>
  <c r="AR188" i="2"/>
  <c r="AB188" i="2"/>
  <c r="AR187" i="2"/>
  <c r="AB187" i="2"/>
  <c r="AR186" i="2"/>
  <c r="AB186" i="2"/>
  <c r="AR185" i="2"/>
  <c r="AB185" i="2"/>
  <c r="AR184" i="2"/>
  <c r="AQ184" i="2"/>
  <c r="N112" i="3" s="1"/>
  <c r="I24" i="8" s="1"/>
  <c r="AB184" i="2"/>
  <c r="AR183" i="2"/>
  <c r="AB183" i="2"/>
  <c r="AR182" i="2"/>
  <c r="AB182" i="2"/>
  <c r="AR181" i="2"/>
  <c r="AB181" i="2"/>
  <c r="AR180" i="2"/>
  <c r="AB180" i="2"/>
  <c r="AR179" i="2"/>
  <c r="AQ179" i="2"/>
  <c r="N177" i="3" s="1"/>
  <c r="I37" i="8" s="1"/>
  <c r="AB179" i="2"/>
  <c r="AR178" i="2"/>
  <c r="AB178" i="2"/>
  <c r="AR177" i="2"/>
  <c r="AB177" i="2"/>
  <c r="AR176" i="2"/>
  <c r="AB176" i="2"/>
  <c r="AR175" i="2"/>
  <c r="AB175" i="2"/>
  <c r="AR174" i="2"/>
  <c r="AQ174" i="2"/>
  <c r="N172" i="3" s="1"/>
  <c r="I36" i="8" s="1"/>
  <c r="AB174" i="2"/>
  <c r="AR173" i="2"/>
  <c r="AB173" i="2"/>
  <c r="AR172" i="2"/>
  <c r="AB172" i="2"/>
  <c r="AR171" i="2"/>
  <c r="AB171" i="2"/>
  <c r="AR170" i="2"/>
  <c r="AB170" i="2"/>
  <c r="AR169" i="2"/>
  <c r="AQ169" i="2"/>
  <c r="N167" i="3" s="1"/>
  <c r="I35" i="8" s="1"/>
  <c r="AB169" i="2"/>
  <c r="AR168" i="2"/>
  <c r="AB168" i="2"/>
  <c r="AR167" i="2"/>
  <c r="AB167" i="2"/>
  <c r="AR166" i="2"/>
  <c r="AB166" i="2"/>
  <c r="AR165" i="2"/>
  <c r="AB165" i="2"/>
  <c r="AR164" i="2"/>
  <c r="AQ164" i="2"/>
  <c r="N162" i="3" s="1"/>
  <c r="I34" i="8" s="1"/>
  <c r="AB164" i="2"/>
  <c r="AR163" i="2"/>
  <c r="AB163" i="2"/>
  <c r="AR162" i="2"/>
  <c r="AB162" i="2"/>
  <c r="AR161" i="2"/>
  <c r="AB161" i="2"/>
  <c r="AR160" i="2"/>
  <c r="AB160" i="2"/>
  <c r="AR159" i="2"/>
  <c r="AQ159" i="2"/>
  <c r="N157" i="3" s="1"/>
  <c r="I33" i="8" s="1"/>
  <c r="AB159" i="2"/>
  <c r="AR158" i="2"/>
  <c r="AB158" i="2"/>
  <c r="AR157" i="2"/>
  <c r="AB157" i="2"/>
  <c r="AR156" i="2"/>
  <c r="AB156" i="2"/>
  <c r="AR155" i="2"/>
  <c r="AB155" i="2"/>
  <c r="AR154" i="2"/>
  <c r="AQ154" i="2"/>
  <c r="N152" i="3" s="1"/>
  <c r="I32" i="8" s="1"/>
  <c r="AB154" i="2"/>
  <c r="AR153" i="2"/>
  <c r="AB153" i="2"/>
  <c r="AR152" i="2"/>
  <c r="AB152" i="2"/>
  <c r="AR151" i="2"/>
  <c r="AB151" i="2"/>
  <c r="AR150" i="2"/>
  <c r="AB150" i="2"/>
  <c r="AR149" i="2"/>
  <c r="AQ149" i="2"/>
  <c r="N147" i="3" s="1"/>
  <c r="I31" i="8" s="1"/>
  <c r="AB149" i="2"/>
  <c r="AR148" i="2"/>
  <c r="AB148" i="2"/>
  <c r="AR147" i="2"/>
  <c r="AB147" i="2"/>
  <c r="AR146" i="2"/>
  <c r="AB146" i="2"/>
  <c r="AR145" i="2"/>
  <c r="AB145" i="2"/>
  <c r="AR144" i="2"/>
  <c r="AQ144" i="2"/>
  <c r="N142" i="3" s="1"/>
  <c r="I30" i="8" s="1"/>
  <c r="AB144" i="2"/>
  <c r="AR143" i="2"/>
  <c r="AB143" i="2"/>
  <c r="AR142" i="2"/>
  <c r="AB142" i="2"/>
  <c r="AR141" i="2"/>
  <c r="AB141" i="2"/>
  <c r="AR140" i="2"/>
  <c r="AB140" i="2"/>
  <c r="AR139" i="2"/>
  <c r="AQ139" i="2"/>
  <c r="N137" i="3" s="1"/>
  <c r="I29" i="8" s="1"/>
  <c r="AB139" i="2"/>
  <c r="AR138" i="2"/>
  <c r="AB138" i="2"/>
  <c r="AR137" i="2"/>
  <c r="AB137" i="2"/>
  <c r="AR136" i="2"/>
  <c r="AB136" i="2"/>
  <c r="AR135" i="2"/>
  <c r="AB135" i="2"/>
  <c r="AR134" i="2"/>
  <c r="AQ134" i="2"/>
  <c r="N132" i="3" s="1"/>
  <c r="I28" i="8" s="1"/>
  <c r="AB134" i="2"/>
  <c r="AR133" i="2"/>
  <c r="AB133" i="2"/>
  <c r="AR132" i="2"/>
  <c r="AB132" i="2"/>
  <c r="AR131" i="2"/>
  <c r="AB131" i="2"/>
  <c r="AR130" i="2"/>
  <c r="AB130" i="2"/>
  <c r="AR129" i="2"/>
  <c r="AQ129" i="2"/>
  <c r="N127" i="3" s="1"/>
  <c r="I27" i="8" s="1"/>
  <c r="AB129" i="2"/>
  <c r="AR128" i="2"/>
  <c r="AB128" i="2"/>
  <c r="AR127" i="2"/>
  <c r="AB127" i="2"/>
  <c r="AR126" i="2"/>
  <c r="AB126" i="2"/>
  <c r="AR125" i="2"/>
  <c r="AB125" i="2"/>
  <c r="AR124" i="2"/>
  <c r="AQ124" i="2"/>
  <c r="N122" i="3" s="1"/>
  <c r="I26" i="8" s="1"/>
  <c r="AB124" i="2"/>
  <c r="AR123" i="2"/>
  <c r="AB123" i="2"/>
  <c r="AR122" i="2"/>
  <c r="AB122" i="2"/>
  <c r="AR121" i="2"/>
  <c r="AB121" i="2"/>
  <c r="AR120" i="2"/>
  <c r="AB120" i="2"/>
  <c r="AR119" i="2"/>
  <c r="AQ119" i="2"/>
  <c r="AB119" i="2"/>
  <c r="AR118" i="2"/>
  <c r="AB118" i="2"/>
  <c r="AR117" i="2"/>
  <c r="AB117" i="2"/>
  <c r="AR116" i="2"/>
  <c r="AB116" i="2"/>
  <c r="AR115" i="2"/>
  <c r="AB115" i="2"/>
  <c r="AR114" i="2"/>
  <c r="AQ114" i="2"/>
  <c r="N182" i="3" s="1"/>
  <c r="I38" i="8" s="1"/>
  <c r="AB114" i="2"/>
  <c r="AR113" i="2"/>
  <c r="AB113" i="2"/>
  <c r="AR112" i="2"/>
  <c r="AB112" i="2"/>
  <c r="AR111" i="2"/>
  <c r="AB111" i="2"/>
  <c r="AR110" i="2"/>
  <c r="AB110" i="2"/>
  <c r="AR109" i="2"/>
  <c r="AQ109" i="2"/>
  <c r="N107" i="3" s="1"/>
  <c r="I23" i="8" s="1"/>
  <c r="AB109" i="2"/>
  <c r="AR108" i="2"/>
  <c r="AB108" i="2"/>
  <c r="AR107" i="2"/>
  <c r="AB107" i="2"/>
  <c r="AR106" i="2"/>
  <c r="AB106" i="2"/>
  <c r="AR105" i="2"/>
  <c r="AB105" i="2"/>
  <c r="AR104" i="2"/>
  <c r="AQ104" i="2"/>
  <c r="N102" i="3" s="1"/>
  <c r="I22" i="8" s="1"/>
  <c r="AB104" i="2"/>
  <c r="AR103" i="2"/>
  <c r="AB103" i="2"/>
  <c r="AR102" i="2"/>
  <c r="AB102" i="2"/>
  <c r="AR101" i="2"/>
  <c r="AB101" i="2"/>
  <c r="AR100" i="2"/>
  <c r="AB100" i="2"/>
  <c r="AR99" i="2"/>
  <c r="AQ99" i="2"/>
  <c r="N97" i="3" s="1"/>
  <c r="I21" i="8" s="1"/>
  <c r="AB99" i="2"/>
  <c r="AR98" i="2"/>
  <c r="AB98" i="2"/>
  <c r="AR97" i="2"/>
  <c r="AB97" i="2"/>
  <c r="AR96" i="2"/>
  <c r="AB96" i="2"/>
  <c r="AR95" i="2"/>
  <c r="AB95" i="2"/>
  <c r="AR94" i="2"/>
  <c r="AQ94" i="2"/>
  <c r="N92" i="3" s="1"/>
  <c r="I20" i="8" s="1"/>
  <c r="AB94" i="2"/>
  <c r="AR93" i="2"/>
  <c r="AB93" i="2"/>
  <c r="AR92" i="2"/>
  <c r="AB92" i="2"/>
  <c r="AR91" i="2"/>
  <c r="AB91" i="2"/>
  <c r="AR90" i="2"/>
  <c r="AB90" i="2"/>
  <c r="AR89" i="2"/>
  <c r="AQ89" i="2"/>
  <c r="N87" i="3" s="1"/>
  <c r="I19" i="8" s="1"/>
  <c r="AB89" i="2"/>
  <c r="AR88" i="2"/>
  <c r="AB88" i="2"/>
  <c r="AR87" i="2"/>
  <c r="AB87" i="2"/>
  <c r="AR86" i="2"/>
  <c r="AB86" i="2"/>
  <c r="AR85" i="2"/>
  <c r="AB85" i="2"/>
  <c r="AR84" i="2"/>
  <c r="AQ84" i="2"/>
  <c r="N82" i="3" s="1"/>
  <c r="I18" i="8" s="1"/>
  <c r="AB84" i="2"/>
  <c r="AR83" i="2"/>
  <c r="AB83" i="2"/>
  <c r="AR82" i="2"/>
  <c r="AB82" i="2"/>
  <c r="AR81" i="2"/>
  <c r="AB81" i="2"/>
  <c r="AR80" i="2"/>
  <c r="AB80" i="2"/>
  <c r="AR79" i="2"/>
  <c r="AQ79" i="2"/>
  <c r="N77" i="3" s="1"/>
  <c r="I17" i="8" s="1"/>
  <c r="AB79" i="2"/>
  <c r="AR78" i="2"/>
  <c r="AB78" i="2"/>
  <c r="AR77" i="2"/>
  <c r="AB77" i="2"/>
  <c r="AR76" i="2"/>
  <c r="AB76" i="2"/>
  <c r="AR75" i="2"/>
  <c r="AB75" i="2"/>
  <c r="AR74" i="2"/>
  <c r="AQ74" i="2"/>
  <c r="N72" i="3" s="1"/>
  <c r="I16" i="8" s="1"/>
  <c r="AB74" i="2"/>
  <c r="AR73" i="2"/>
  <c r="AB73" i="2"/>
  <c r="AR72" i="2"/>
  <c r="AB72" i="2"/>
  <c r="AR71" i="2"/>
  <c r="AB71" i="2"/>
  <c r="AR70" i="2"/>
  <c r="AB70" i="2"/>
  <c r="AR69" i="2"/>
  <c r="AQ69" i="2"/>
  <c r="N67" i="3" s="1"/>
  <c r="I15" i="8" s="1"/>
  <c r="AB69" i="2"/>
  <c r="AR68" i="2"/>
  <c r="AB68" i="2"/>
  <c r="AR67" i="2"/>
  <c r="AB67" i="2"/>
  <c r="AR66" i="2"/>
  <c r="AB66" i="2"/>
  <c r="AR65" i="2"/>
  <c r="AB65" i="2"/>
  <c r="AR64" i="2"/>
  <c r="AQ64" i="2"/>
  <c r="N62" i="3" s="1"/>
  <c r="I14" i="8" s="1"/>
  <c r="AB64" i="2"/>
  <c r="AR28" i="2"/>
  <c r="AB28" i="2"/>
  <c r="AR27" i="2"/>
  <c r="AB27" i="2"/>
  <c r="AR26" i="2"/>
  <c r="AB26" i="2"/>
  <c r="AR25" i="2"/>
  <c r="AB25" i="2"/>
  <c r="AR24" i="2"/>
  <c r="AQ24" i="2"/>
  <c r="N22" i="3" s="1"/>
  <c r="I6" i="8" s="1"/>
  <c r="AB24" i="2"/>
  <c r="AR63" i="2"/>
  <c r="AB63" i="2"/>
  <c r="AR62" i="2"/>
  <c r="AB62" i="2"/>
  <c r="AR61" i="2"/>
  <c r="AB61" i="2"/>
  <c r="AR60" i="2"/>
  <c r="AB60" i="2"/>
  <c r="AR59" i="2"/>
  <c r="AQ59" i="2"/>
  <c r="N57" i="3" s="1"/>
  <c r="I13" i="8" s="1"/>
  <c r="AB59" i="2"/>
  <c r="AR58" i="2"/>
  <c r="AB58" i="2"/>
  <c r="AR57" i="2"/>
  <c r="AB57" i="2"/>
  <c r="AR56" i="2"/>
  <c r="AB56" i="2"/>
  <c r="AR55" i="2"/>
  <c r="AB55" i="2"/>
  <c r="AR54" i="2"/>
  <c r="AQ54" i="2"/>
  <c r="N52" i="3" s="1"/>
  <c r="I12" i="8" s="1"/>
  <c r="AB54" i="2"/>
  <c r="AR53" i="2"/>
  <c r="AB53" i="2"/>
  <c r="AR52" i="2"/>
  <c r="AB52" i="2"/>
  <c r="AR51" i="2"/>
  <c r="AB51" i="2"/>
  <c r="AR50" i="2"/>
  <c r="AB50" i="2"/>
  <c r="AR49" i="2"/>
  <c r="AQ49" i="2"/>
  <c r="N47" i="3" s="1"/>
  <c r="I11" i="8" s="1"/>
  <c r="AB49" i="2"/>
  <c r="AR48" i="2"/>
  <c r="AB48" i="2"/>
  <c r="AR47" i="2"/>
  <c r="AB47" i="2"/>
  <c r="AR46" i="2"/>
  <c r="AB46" i="2"/>
  <c r="AR45" i="2"/>
  <c r="AB45" i="2"/>
  <c r="AR44" i="2"/>
  <c r="AQ44" i="2"/>
  <c r="N42" i="3" s="1"/>
  <c r="I10" i="8" s="1"/>
  <c r="AB44" i="2"/>
  <c r="AR43" i="2"/>
  <c r="AB43" i="2"/>
  <c r="AR42" i="2"/>
  <c r="AB42" i="2"/>
  <c r="AR41" i="2"/>
  <c r="AB41" i="2"/>
  <c r="AR40" i="2"/>
  <c r="AB40" i="2"/>
  <c r="AR39" i="2"/>
  <c r="AQ39" i="2"/>
  <c r="N37" i="3" s="1"/>
  <c r="I9" i="8" s="1"/>
  <c r="AB39" i="2"/>
  <c r="AR38" i="2"/>
  <c r="AB38" i="2"/>
  <c r="AR37" i="2"/>
  <c r="AB37" i="2"/>
  <c r="AR36" i="2"/>
  <c r="AB36" i="2"/>
  <c r="AR35" i="2"/>
  <c r="AB35" i="2"/>
  <c r="AR34" i="2"/>
  <c r="AQ34" i="2"/>
  <c r="N32" i="3" s="1"/>
  <c r="I8" i="8" s="1"/>
  <c r="AB34" i="2"/>
  <c r="AR33" i="2"/>
  <c r="AB33" i="2"/>
  <c r="AR32" i="2"/>
  <c r="AB32" i="2"/>
  <c r="AR31" i="2"/>
  <c r="AB31" i="2"/>
  <c r="AR30" i="2"/>
  <c r="AB30" i="2"/>
  <c r="AR29" i="2"/>
  <c r="AQ29" i="2"/>
  <c r="N27" i="3" s="1"/>
  <c r="I7" i="8" s="1"/>
  <c r="AB29" i="2"/>
  <c r="AR18" i="2"/>
  <c r="AB18" i="2"/>
  <c r="AR17" i="2"/>
  <c r="AB17" i="2"/>
  <c r="AR16" i="2"/>
  <c r="AB16" i="2"/>
  <c r="AR15" i="2"/>
  <c r="AB15" i="2"/>
  <c r="AR14" i="2"/>
  <c r="AQ14" i="2"/>
  <c r="N12" i="3" s="1"/>
  <c r="I4" i="8" s="1"/>
  <c r="AB14" i="2"/>
  <c r="AR13" i="2"/>
  <c r="AB13" i="2"/>
  <c r="AR12" i="2"/>
  <c r="AB12" i="2"/>
  <c r="AR11" i="2"/>
  <c r="AB11" i="2"/>
  <c r="AR10" i="2"/>
  <c r="AB10" i="2"/>
  <c r="AR9" i="2"/>
  <c r="AQ9" i="2"/>
  <c r="N7" i="3" s="1"/>
  <c r="I3" i="8" s="1"/>
  <c r="AB9" i="2"/>
  <c r="AR8" i="2"/>
  <c r="AB8" i="2"/>
  <c r="AR7" i="2"/>
  <c r="AB7" i="2"/>
  <c r="AR6" i="2"/>
  <c r="AB6" i="2"/>
  <c r="AR5" i="2"/>
  <c r="AB5" i="2"/>
  <c r="AR4" i="2"/>
  <c r="AQ4" i="2"/>
  <c r="N2" i="3" s="1"/>
  <c r="I2" i="8" s="1"/>
  <c r="AB4" i="2"/>
  <c r="AF99" i="2" l="1"/>
  <c r="AF119" i="2"/>
  <c r="AS173" i="2"/>
  <c r="AS128" i="2"/>
  <c r="AF179" i="2"/>
  <c r="AS123" i="2"/>
  <c r="AF134" i="2"/>
  <c r="AF139" i="2"/>
  <c r="AS148" i="2"/>
  <c r="AS168" i="2"/>
  <c r="AS58" i="2"/>
  <c r="AS158" i="2"/>
  <c r="AS188" i="2"/>
  <c r="AS68" i="2"/>
  <c r="AF79" i="2"/>
  <c r="AS133" i="2"/>
  <c r="AF159" i="2"/>
  <c r="AF174" i="2"/>
  <c r="E36" i="9"/>
  <c r="E80" i="9" s="1"/>
  <c r="E8" i="9"/>
  <c r="E81" i="9" s="1"/>
  <c r="J15" i="9"/>
  <c r="J79" i="9" s="1"/>
  <c r="J36" i="9"/>
  <c r="J81" i="9" s="1"/>
  <c r="AS53" i="2"/>
  <c r="AS118" i="2"/>
  <c r="AF44" i="2"/>
  <c r="AF109" i="2"/>
  <c r="N117" i="3"/>
  <c r="I25" i="8" s="1"/>
  <c r="N17" i="3"/>
  <c r="I5" i="8" s="1"/>
  <c r="AF144" i="2"/>
  <c r="AF184" i="2"/>
  <c r="AS93" i="2"/>
  <c r="AF69" i="2"/>
  <c r="AS113" i="2"/>
  <c r="AF124" i="2"/>
  <c r="AF129" i="2"/>
  <c r="AF164" i="2"/>
  <c r="AF169" i="2"/>
  <c r="AF94" i="2"/>
  <c r="AF64" i="2"/>
  <c r="AS78" i="2"/>
  <c r="AF89" i="2"/>
  <c r="AS108" i="2"/>
  <c r="AF114" i="2"/>
  <c r="AS138" i="2"/>
  <c r="AS143" i="2"/>
  <c r="AF154" i="2"/>
  <c r="AS178" i="2"/>
  <c r="AS183" i="2"/>
  <c r="M17" i="3"/>
  <c r="H5" i="8" s="1"/>
  <c r="B5" i="8"/>
  <c r="AS163" i="2"/>
  <c r="AS43" i="2"/>
  <c r="AF9" i="2"/>
  <c r="AS88" i="2"/>
  <c r="AF104" i="2"/>
  <c r="AF34" i="2"/>
  <c r="AF149" i="2"/>
  <c r="AS153" i="2"/>
  <c r="AF24" i="2"/>
  <c r="AS48" i="2"/>
  <c r="AF59" i="2"/>
  <c r="AS33" i="2"/>
  <c r="AS63" i="2"/>
  <c r="AS98" i="2"/>
  <c r="M203" i="2"/>
  <c r="Y203" i="2"/>
  <c r="AB195" i="2"/>
  <c r="V203" i="2"/>
  <c r="K28" i="3"/>
  <c r="C7" i="8" s="1"/>
  <c r="K32" i="3"/>
  <c r="B8" i="8" s="1"/>
  <c r="K52" i="3"/>
  <c r="B12" i="8" s="1"/>
  <c r="K67" i="3"/>
  <c r="K83" i="3"/>
  <c r="C18" i="8" s="1"/>
  <c r="K87" i="3"/>
  <c r="K103" i="3"/>
  <c r="C22" i="8" s="1"/>
  <c r="K105" i="3"/>
  <c r="E22" i="8" s="1"/>
  <c r="K106" i="3"/>
  <c r="F22" i="8" s="1"/>
  <c r="K163" i="3"/>
  <c r="C34" i="8" s="1"/>
  <c r="K167" i="3"/>
  <c r="B35" i="8" s="1"/>
  <c r="K168" i="3"/>
  <c r="C35" i="8" s="1"/>
  <c r="AS83" i="2"/>
  <c r="AS38" i="2"/>
  <c r="AF54" i="2"/>
  <c r="AS73" i="2"/>
  <c r="AB196" i="2"/>
  <c r="AB197" i="2"/>
  <c r="AB198" i="2"/>
  <c r="AB199" i="2"/>
  <c r="AD201" i="2"/>
  <c r="K48" i="3"/>
  <c r="C11" i="8" s="1"/>
  <c r="K63" i="3"/>
  <c r="C14" i="8" s="1"/>
  <c r="K186" i="3"/>
  <c r="F38" i="8" s="1"/>
  <c r="K6" i="3"/>
  <c r="F2" i="8" s="1"/>
  <c r="K7" i="3"/>
  <c r="B3" i="8" s="1"/>
  <c r="K36" i="3"/>
  <c r="F8" i="8" s="1"/>
  <c r="K56" i="3"/>
  <c r="F12" i="8" s="1"/>
  <c r="K71" i="3"/>
  <c r="F15" i="8" s="1"/>
  <c r="K72" i="3"/>
  <c r="B16" i="8" s="1"/>
  <c r="K88" i="3"/>
  <c r="C19" i="8" s="1"/>
  <c r="K92" i="3"/>
  <c r="B20" i="8" s="1"/>
  <c r="K109" i="3"/>
  <c r="D23" i="8" s="1"/>
  <c r="K129" i="3"/>
  <c r="D27" i="8" s="1"/>
  <c r="K149" i="3"/>
  <c r="D31" i="8" s="1"/>
  <c r="K174" i="3"/>
  <c r="D36" i="8" s="1"/>
  <c r="K176" i="3"/>
  <c r="F36" i="8" s="1"/>
  <c r="K123" i="3"/>
  <c r="C26" i="8" s="1"/>
  <c r="K127" i="3"/>
  <c r="B27" i="8" s="1"/>
  <c r="K143" i="3"/>
  <c r="C30" i="8" s="1"/>
  <c r="K147" i="3"/>
  <c r="B31" i="8" s="1"/>
  <c r="K172" i="3"/>
  <c r="B36" i="8" s="1"/>
  <c r="K16" i="3"/>
  <c r="F4" i="8" s="1"/>
  <c r="K46" i="3"/>
  <c r="F10" i="8" s="1"/>
  <c r="K26" i="3"/>
  <c r="F6" i="8" s="1"/>
  <c r="K81" i="3"/>
  <c r="F17" i="8" s="1"/>
  <c r="K101" i="3"/>
  <c r="F21" i="8" s="1"/>
  <c r="K121" i="3"/>
  <c r="F25" i="8" s="1"/>
  <c r="K141" i="3"/>
  <c r="F29" i="8" s="1"/>
  <c r="K161" i="3"/>
  <c r="F33" i="8" s="1"/>
  <c r="K10" i="3"/>
  <c r="E3" i="8" s="1"/>
  <c r="K40" i="3"/>
  <c r="E9" i="8" s="1"/>
  <c r="K60" i="3"/>
  <c r="E13" i="8" s="1"/>
  <c r="K75" i="3"/>
  <c r="E16" i="8" s="1"/>
  <c r="K95" i="3"/>
  <c r="E20" i="8" s="1"/>
  <c r="K115" i="3"/>
  <c r="E24" i="8" s="1"/>
  <c r="K153" i="3"/>
  <c r="C32" i="8" s="1"/>
  <c r="K180" i="3"/>
  <c r="E37" i="8" s="1"/>
  <c r="AF4" i="2"/>
  <c r="AF39" i="2"/>
  <c r="AS28" i="2"/>
  <c r="AF74" i="2"/>
  <c r="AS103" i="2"/>
  <c r="AF49" i="2"/>
  <c r="AF84" i="2"/>
  <c r="AS13" i="2"/>
  <c r="AF14" i="2"/>
  <c r="AS18" i="2"/>
  <c r="K3" i="3"/>
  <c r="C2" i="8" s="1"/>
  <c r="K11" i="3"/>
  <c r="F3" i="8" s="1"/>
  <c r="K13" i="3"/>
  <c r="C4" i="8" s="1"/>
  <c r="K27" i="3"/>
  <c r="K29" i="3"/>
  <c r="D7" i="8" s="1"/>
  <c r="K33" i="3"/>
  <c r="C8" i="8" s="1"/>
  <c r="K37" i="3"/>
  <c r="B9" i="8" s="1"/>
  <c r="K41" i="3"/>
  <c r="F9" i="8" s="1"/>
  <c r="K43" i="3"/>
  <c r="C10" i="8" s="1"/>
  <c r="K47" i="3"/>
  <c r="B11" i="8" s="1"/>
  <c r="K49" i="3"/>
  <c r="D11" i="8" s="1"/>
  <c r="K53" i="3"/>
  <c r="C12" i="8" s="1"/>
  <c r="K57" i="3"/>
  <c r="B13" i="8" s="1"/>
  <c r="K61" i="3"/>
  <c r="F13" i="8" s="1"/>
  <c r="K23" i="3"/>
  <c r="C6" i="8" s="1"/>
  <c r="K62" i="3"/>
  <c r="B14" i="8" s="1"/>
  <c r="K64" i="3"/>
  <c r="D14" i="8" s="1"/>
  <c r="K68" i="3"/>
  <c r="C15" i="8" s="1"/>
  <c r="K76" i="3"/>
  <c r="F16" i="8" s="1"/>
  <c r="K78" i="3"/>
  <c r="C17" i="8" s="1"/>
  <c r="K82" i="3"/>
  <c r="B18" i="8" s="1"/>
  <c r="K84" i="3"/>
  <c r="D18" i="8" s="1"/>
  <c r="K89" i="3"/>
  <c r="D19" i="8" s="1"/>
  <c r="K96" i="3"/>
  <c r="F20" i="8" s="1"/>
  <c r="K98" i="3"/>
  <c r="C21" i="8" s="1"/>
  <c r="K102" i="3"/>
  <c r="B22" i="8" s="1"/>
  <c r="K107" i="3"/>
  <c r="B23" i="8" s="1"/>
  <c r="K110" i="3"/>
  <c r="E23" i="8" s="1"/>
  <c r="K116" i="3"/>
  <c r="F24" i="8" s="1"/>
  <c r="K118" i="3"/>
  <c r="C25" i="8" s="1"/>
  <c r="K122" i="3"/>
  <c r="B26" i="8" s="1"/>
  <c r="K124" i="3"/>
  <c r="D26" i="8" s="1"/>
  <c r="K130" i="3"/>
  <c r="E27" i="8" s="1"/>
  <c r="K138" i="3"/>
  <c r="C29" i="8" s="1"/>
  <c r="K142" i="3"/>
  <c r="B30" i="8" s="1"/>
  <c r="K144" i="3"/>
  <c r="D30" i="8" s="1"/>
  <c r="K150" i="3"/>
  <c r="E31" i="8" s="1"/>
  <c r="K154" i="3"/>
  <c r="D32" i="8" s="1"/>
  <c r="K158" i="3"/>
  <c r="C33" i="8" s="1"/>
  <c r="K162" i="3"/>
  <c r="B34" i="8" s="1"/>
  <c r="K164" i="3"/>
  <c r="D34" i="8" s="1"/>
  <c r="K170" i="3"/>
  <c r="E35" i="8" s="1"/>
  <c r="K178" i="3"/>
  <c r="C37" i="8" s="1"/>
  <c r="K182" i="3"/>
  <c r="B38" i="8" s="1"/>
  <c r="K184" i="3"/>
  <c r="D38" i="8" s="1"/>
  <c r="K169" i="3"/>
  <c r="D35" i="8" s="1"/>
  <c r="K177" i="3"/>
  <c r="B37" i="8" s="1"/>
  <c r="K181" i="3"/>
  <c r="F37" i="8" s="1"/>
  <c r="K183" i="3"/>
  <c r="C38" i="8" s="1"/>
  <c r="G203" i="2"/>
  <c r="K2" i="3"/>
  <c r="B2" i="8" s="1"/>
  <c r="K5" i="3"/>
  <c r="E2" i="8" s="1"/>
  <c r="K9" i="3"/>
  <c r="D3" i="8" s="1"/>
  <c r="K15" i="3"/>
  <c r="E4" i="8" s="1"/>
  <c r="K31" i="3"/>
  <c r="F7" i="8" s="1"/>
  <c r="K35" i="3"/>
  <c r="E8" i="8" s="1"/>
  <c r="K39" i="3"/>
  <c r="D9" i="8" s="1"/>
  <c r="K45" i="3"/>
  <c r="E10" i="8" s="1"/>
  <c r="K51" i="3"/>
  <c r="F11" i="8" s="1"/>
  <c r="K55" i="3"/>
  <c r="E12" i="8" s="1"/>
  <c r="K59" i="3"/>
  <c r="D13" i="8" s="1"/>
  <c r="K22" i="3"/>
  <c r="B6" i="8" s="1"/>
  <c r="K25" i="3"/>
  <c r="E6" i="8" s="1"/>
  <c r="K66" i="3"/>
  <c r="F14" i="8" s="1"/>
  <c r="K70" i="3"/>
  <c r="E15" i="8" s="1"/>
  <c r="K74" i="3"/>
  <c r="D16" i="8" s="1"/>
  <c r="K80" i="3"/>
  <c r="E17" i="8" s="1"/>
  <c r="K91" i="3"/>
  <c r="F19" i="8" s="1"/>
  <c r="K94" i="3"/>
  <c r="D20" i="8" s="1"/>
  <c r="K100" i="3"/>
  <c r="E21" i="8" s="1"/>
  <c r="K104" i="3"/>
  <c r="D22" i="8" s="1"/>
  <c r="K108" i="3"/>
  <c r="C23" i="8" s="1"/>
  <c r="K112" i="3"/>
  <c r="B24" i="8" s="1"/>
  <c r="K114" i="3"/>
  <c r="D24" i="8" s="1"/>
  <c r="K120" i="3"/>
  <c r="E25" i="8" s="1"/>
  <c r="K126" i="3"/>
  <c r="F26" i="8" s="1"/>
  <c r="K128" i="3"/>
  <c r="C27" i="8" s="1"/>
  <c r="K132" i="3"/>
  <c r="B28" i="8" s="1"/>
  <c r="K134" i="3"/>
  <c r="D28" i="8" s="1"/>
  <c r="K136" i="3"/>
  <c r="F28" i="8" s="1"/>
  <c r="K137" i="3"/>
  <c r="B29" i="8" s="1"/>
  <c r="K140" i="3"/>
  <c r="E29" i="8" s="1"/>
  <c r="K146" i="3"/>
  <c r="F30" i="8" s="1"/>
  <c r="K148" i="3"/>
  <c r="C31" i="8" s="1"/>
  <c r="K152" i="3"/>
  <c r="B32" i="8" s="1"/>
  <c r="K157" i="3"/>
  <c r="K160" i="3"/>
  <c r="E33" i="8" s="1"/>
  <c r="K166" i="3"/>
  <c r="F34" i="8" s="1"/>
  <c r="AS8" i="2"/>
  <c r="AF29" i="2"/>
  <c r="K4" i="3"/>
  <c r="D2" i="8" s="1"/>
  <c r="K8" i="3"/>
  <c r="C3" i="8" s="1"/>
  <c r="K12" i="3"/>
  <c r="B4" i="8" s="1"/>
  <c r="K14" i="3"/>
  <c r="D4" i="8" s="1"/>
  <c r="K30" i="3"/>
  <c r="E7" i="8" s="1"/>
  <c r="K34" i="3"/>
  <c r="D8" i="8" s="1"/>
  <c r="K38" i="3"/>
  <c r="C9" i="8" s="1"/>
  <c r="K42" i="3"/>
  <c r="B10" i="8" s="1"/>
  <c r="K44" i="3"/>
  <c r="D10" i="8" s="1"/>
  <c r="K50" i="3"/>
  <c r="E11" i="8" s="1"/>
  <c r="K54" i="3"/>
  <c r="D12" i="8" s="1"/>
  <c r="K58" i="3"/>
  <c r="C13" i="8" s="1"/>
  <c r="K24" i="3"/>
  <c r="D6" i="8" s="1"/>
  <c r="K65" i="3"/>
  <c r="E14" i="8" s="1"/>
  <c r="K69" i="3"/>
  <c r="D15" i="8" s="1"/>
  <c r="K73" i="3"/>
  <c r="C16" i="8" s="1"/>
  <c r="K77" i="3"/>
  <c r="B17" i="8" s="1"/>
  <c r="K79" i="3"/>
  <c r="D17" i="8" s="1"/>
  <c r="K85" i="3"/>
  <c r="E18" i="8" s="1"/>
  <c r="K86" i="3"/>
  <c r="F18" i="8" s="1"/>
  <c r="K90" i="3"/>
  <c r="E19" i="8" s="1"/>
  <c r="K93" i="3"/>
  <c r="C20" i="8" s="1"/>
  <c r="K97" i="3"/>
  <c r="B21" i="8" s="1"/>
  <c r="K99" i="3"/>
  <c r="D21" i="8" s="1"/>
  <c r="K111" i="3"/>
  <c r="F23" i="8" s="1"/>
  <c r="K113" i="3"/>
  <c r="C24" i="8" s="1"/>
  <c r="K117" i="3"/>
  <c r="B25" i="8" s="1"/>
  <c r="K119" i="3"/>
  <c r="D25" i="8" s="1"/>
  <c r="K125" i="3"/>
  <c r="E26" i="8" s="1"/>
  <c r="K131" i="3"/>
  <c r="F27" i="8" s="1"/>
  <c r="K133" i="3"/>
  <c r="C28" i="8" s="1"/>
  <c r="K135" i="3"/>
  <c r="E28" i="8" s="1"/>
  <c r="K139" i="3"/>
  <c r="D29" i="8" s="1"/>
  <c r="K145" i="3"/>
  <c r="E30" i="8" s="1"/>
  <c r="K151" i="3"/>
  <c r="F31" i="8" s="1"/>
  <c r="K155" i="3"/>
  <c r="E32" i="8" s="1"/>
  <c r="K156" i="3"/>
  <c r="F32" i="8" s="1"/>
  <c r="K159" i="3"/>
  <c r="D33" i="8" s="1"/>
  <c r="K165" i="3"/>
  <c r="E34" i="8" s="1"/>
  <c r="K171" i="3"/>
  <c r="F35" i="8" s="1"/>
  <c r="K173" i="3"/>
  <c r="C36" i="8" s="1"/>
  <c r="K175" i="3"/>
  <c r="E36" i="8" s="1"/>
  <c r="K179" i="3"/>
  <c r="D37" i="8" s="1"/>
  <c r="K185" i="3"/>
  <c r="E38" i="8" s="1"/>
  <c r="B7" i="8"/>
  <c r="B15" i="8"/>
  <c r="B19" i="8"/>
  <c r="D203" i="2"/>
  <c r="G3" i="8"/>
  <c r="G4" i="8"/>
  <c r="G27" i="8"/>
  <c r="G31" i="8"/>
  <c r="G35" i="8"/>
  <c r="G26" i="8"/>
  <c r="G30" i="8"/>
  <c r="G34" i="8"/>
  <c r="E29" i="9"/>
  <c r="J75" i="9" s="1"/>
  <c r="J29" i="9"/>
  <c r="J77" i="9" s="1"/>
  <c r="J22" i="9"/>
  <c r="E79" i="9" s="1"/>
  <c r="E71" i="9"/>
  <c r="E82" i="9" s="1"/>
  <c r="J57" i="9"/>
  <c r="J82" i="9" s="1"/>
  <c r="E43" i="9"/>
  <c r="E77" i="9" s="1"/>
  <c r="J8" i="9"/>
  <c r="E75" i="9" s="1"/>
  <c r="E57" i="9"/>
  <c r="E76" i="9" s="1"/>
  <c r="E64" i="9"/>
  <c r="E78" i="9" s="1"/>
  <c r="E15" i="9"/>
  <c r="J74" i="9" s="1"/>
  <c r="E22" i="9"/>
  <c r="J76" i="9" s="1"/>
  <c r="J43" i="9"/>
  <c r="J80" i="9" s="1"/>
  <c r="H9" i="8" l="1"/>
  <c r="H14" i="8"/>
  <c r="H20" i="8"/>
  <c r="M52" i="3"/>
  <c r="M72" i="3"/>
  <c r="M47" i="3"/>
  <c r="H16" i="8"/>
  <c r="M112" i="3"/>
  <c r="M42" i="3"/>
  <c r="M7" i="3"/>
  <c r="M142" i="3"/>
  <c r="M127" i="3"/>
  <c r="H2" i="8"/>
  <c r="M22" i="3"/>
  <c r="H22" i="8"/>
  <c r="H15" i="8"/>
  <c r="H38" i="8"/>
  <c r="H7" i="8"/>
  <c r="H3" i="8"/>
  <c r="AD203" i="2"/>
  <c r="AS195" i="2"/>
  <c r="AS199" i="2" s="1"/>
  <c r="H25" i="8"/>
  <c r="H31" i="8"/>
  <c r="M132" i="3"/>
  <c r="M92" i="3"/>
  <c r="H11" i="8"/>
  <c r="H23" i="8"/>
  <c r="M172" i="3"/>
  <c r="H13" i="8"/>
  <c r="M157" i="3"/>
  <c r="H28" i="8"/>
  <c r="M162" i="3"/>
  <c r="M2" i="3"/>
  <c r="H12" i="8"/>
  <c r="H18" i="8"/>
  <c r="M122" i="3"/>
  <c r="H36" i="8"/>
  <c r="M107" i="3"/>
  <c r="H6" i="8"/>
  <c r="H30" i="8"/>
  <c r="M77" i="3"/>
  <c r="B33" i="8"/>
  <c r="H33" i="8" s="1"/>
  <c r="M27" i="3"/>
  <c r="M137" i="3"/>
  <c r="M117" i="3"/>
  <c r="M97" i="3"/>
  <c r="H4" i="8"/>
  <c r="M167" i="3"/>
  <c r="H19" i="8"/>
  <c r="M57" i="3"/>
  <c r="H37" i="8"/>
  <c r="H34" i="8"/>
  <c r="H35" i="8"/>
  <c r="M12" i="3"/>
  <c r="M82" i="3"/>
  <c r="H29" i="8"/>
  <c r="M182" i="3"/>
  <c r="M177" i="3"/>
  <c r="M152" i="3"/>
  <c r="M147" i="3"/>
  <c r="M87" i="3"/>
  <c r="H8" i="8"/>
  <c r="H24" i="8"/>
  <c r="H21" i="8"/>
  <c r="H10" i="8"/>
  <c r="H17" i="8"/>
  <c r="H26" i="8"/>
  <c r="H27" i="8"/>
  <c r="H32" i="8"/>
  <c r="M62" i="3"/>
  <c r="M67" i="3"/>
  <c r="M32" i="3"/>
  <c r="M102" i="3"/>
  <c r="M37" i="3"/>
</calcChain>
</file>

<file path=xl/comments1.xml><?xml version="1.0" encoding="utf-8"?>
<comments xmlns="http://schemas.openxmlformats.org/spreadsheetml/2006/main">
  <authors>
    <author>Dennis</author>
  </authors>
  <commentList>
    <comment ref="AE195" authorId="0">
      <text>
        <r>
          <rPr>
            <b/>
            <sz val="9"/>
            <color indexed="81"/>
            <rFont val="Tahoma"/>
            <family val="2"/>
          </rPr>
          <t>Dennis:</t>
        </r>
        <r>
          <rPr>
            <sz val="9"/>
            <color indexed="81"/>
            <rFont val="Tahoma"/>
            <family val="2"/>
          </rPr>
          <t xml:space="preserve">
Total small print entries
</t>
        </r>
      </text>
    </comment>
    <comment ref="AP195" authorId="0">
      <text>
        <r>
          <rPr>
            <b/>
            <sz val="9"/>
            <color indexed="81"/>
            <rFont val="Tahoma"/>
            <family val="2"/>
          </rPr>
          <t>Dennis:</t>
        </r>
        <r>
          <rPr>
            <sz val="9"/>
            <color indexed="81"/>
            <rFont val="Tahoma"/>
            <family val="2"/>
          </rPr>
          <t xml:space="preserve">
Total Annual entries
</t>
        </r>
      </text>
    </comment>
    <comment ref="AS195" authorId="0">
      <text>
        <r>
          <rPr>
            <b/>
            <sz val="9"/>
            <color indexed="81"/>
            <rFont val="Tahoma"/>
            <family val="2"/>
          </rPr>
          <t>Dennis:</t>
        </r>
        <r>
          <rPr>
            <sz val="9"/>
            <color indexed="81"/>
            <rFont val="Tahoma"/>
            <family val="2"/>
          </rPr>
          <t xml:space="preserve">
Total points scoring comp entries
</t>
        </r>
      </text>
    </comment>
    <comment ref="AS199" authorId="0">
      <text>
        <r>
          <rPr>
            <b/>
            <sz val="9"/>
            <color indexed="81"/>
            <rFont val="Tahoma"/>
            <family val="2"/>
          </rPr>
          <t>Dennis:</t>
        </r>
        <r>
          <rPr>
            <sz val="9"/>
            <color indexed="81"/>
            <rFont val="Tahoma"/>
            <family val="2"/>
          </rPr>
          <t xml:space="preserve">
Total Competition entries to date ~ This season
</t>
        </r>
      </text>
    </comment>
  </commentList>
</comments>
</file>

<file path=xl/sharedStrings.xml><?xml version="1.0" encoding="utf-8"?>
<sst xmlns="http://schemas.openxmlformats.org/spreadsheetml/2006/main" count="6790" uniqueCount="1010">
  <si>
    <t>Category</t>
  </si>
  <si>
    <t>Top 3?</t>
  </si>
  <si>
    <t>Notes</t>
  </si>
  <si>
    <t>Index</t>
  </si>
  <si>
    <t>Season</t>
  </si>
  <si>
    <t>Competition</t>
  </si>
  <si>
    <t>Date</t>
  </si>
  <si>
    <t>Judge</t>
  </si>
  <si>
    <t>M,C,A4,MD,CD</t>
  </si>
  <si>
    <t>Marks</t>
  </si>
  <si>
    <t>Y if yes</t>
  </si>
  <si>
    <t>(Award Won, etc)</t>
  </si>
  <si>
    <t>SMALL PRINTS</t>
  </si>
  <si>
    <t>Jim Lace</t>
  </si>
  <si>
    <t>Peter Hayes</t>
  </si>
  <si>
    <t>Ian Pilbeam</t>
  </si>
  <si>
    <t>Patricia Tutt</t>
  </si>
  <si>
    <t>Bill Callow</t>
  </si>
  <si>
    <t>Doug Allan</t>
  </si>
  <si>
    <t>Chris Nicholls</t>
  </si>
  <si>
    <t>Tony Faragher</t>
  </si>
  <si>
    <t>John Hall</t>
  </si>
  <si>
    <t>Doreen Kelly</t>
  </si>
  <si>
    <t>Kristine Smith</t>
  </si>
  <si>
    <t>Eddie Fryer</t>
  </si>
  <si>
    <t>Ruth Nicholls</t>
  </si>
  <si>
    <t>Dennis Wood</t>
  </si>
  <si>
    <t>Dorothy Flint</t>
  </si>
  <si>
    <t>A4</t>
  </si>
  <si>
    <t>Vic Bates</t>
  </si>
  <si>
    <t>Stan Basnett</t>
  </si>
  <si>
    <t>Trevor Hitchen</t>
  </si>
  <si>
    <t>Paul Starkey</t>
  </si>
  <si>
    <t>Gordon Corrin</t>
  </si>
  <si>
    <t>Open</t>
  </si>
  <si>
    <t>Millennium Open</t>
  </si>
  <si>
    <t>Sporting Activities</t>
  </si>
  <si>
    <t>Nature</t>
  </si>
  <si>
    <t>Small Prints</t>
  </si>
  <si>
    <t>Overall</t>
  </si>
  <si>
    <t>Annual Open and Photographer of the Year</t>
  </si>
  <si>
    <t>Annual</t>
  </si>
  <si>
    <t>Points</t>
  </si>
  <si>
    <t>Name</t>
  </si>
  <si>
    <t>Totals</t>
  </si>
  <si>
    <t>Total</t>
  </si>
  <si>
    <t>Mono Print</t>
  </si>
  <si>
    <t>Colour Print</t>
  </si>
  <si>
    <t>Overall Winner &amp; Presidents Cup</t>
  </si>
  <si>
    <t>A4 Print</t>
  </si>
  <si>
    <t>Mono DPI</t>
  </si>
  <si>
    <t>Colour DPI</t>
  </si>
  <si>
    <t>Sectiom  Awards</t>
  </si>
  <si>
    <t>Up to A4 Prints</t>
  </si>
  <si>
    <t>Monochrome Prints</t>
  </si>
  <si>
    <t>Colour Prints</t>
  </si>
  <si>
    <t>Pam Bates</t>
  </si>
  <si>
    <t>Rosie Wood</t>
  </si>
  <si>
    <t>Tricia Craig</t>
  </si>
  <si>
    <t>Section Entries</t>
  </si>
  <si>
    <t>Mono</t>
  </si>
  <si>
    <t>Colour</t>
  </si>
  <si>
    <t>Total Entries</t>
  </si>
  <si>
    <t>Category Points Totals</t>
  </si>
  <si>
    <t>Small Prints Points Total</t>
  </si>
  <si>
    <t>Overall Points Total</t>
  </si>
  <si>
    <t>Annual Open Total</t>
  </si>
  <si>
    <t>Monochrome</t>
  </si>
  <si>
    <t>A4 PRINTS</t>
  </si>
  <si>
    <t>Title</t>
  </si>
  <si>
    <t>Mark</t>
  </si>
  <si>
    <t>Comments</t>
  </si>
  <si>
    <t>Author</t>
  </si>
  <si>
    <t>Pos</t>
  </si>
  <si>
    <t>Red Board</t>
  </si>
  <si>
    <t>Orange Board</t>
  </si>
  <si>
    <t>Green Board</t>
  </si>
  <si>
    <t>Black Board</t>
  </si>
  <si>
    <t>Blue Board</t>
  </si>
  <si>
    <t>Yellow Board</t>
  </si>
  <si>
    <t>Comments/Mark</t>
  </si>
  <si>
    <t>Mark / Position</t>
  </si>
  <si>
    <t>Mono P</t>
  </si>
  <si>
    <t>Colour P</t>
  </si>
  <si>
    <t>Sm Print</t>
  </si>
  <si>
    <t>Ann Open</t>
  </si>
  <si>
    <t>NAME</t>
  </si>
  <si>
    <t>TITLE</t>
  </si>
  <si>
    <t>PTS</t>
  </si>
  <si>
    <t xml:space="preserve">CHRIS </t>
  </si>
  <si>
    <t>DOROTHY</t>
  </si>
  <si>
    <t xml:space="preserve">DENNIS </t>
  </si>
  <si>
    <t>NICHOLLS</t>
  </si>
  <si>
    <t>FLINT</t>
  </si>
  <si>
    <t>WOOD</t>
  </si>
  <si>
    <t>TOTAL</t>
  </si>
  <si>
    <t>JIM</t>
  </si>
  <si>
    <t>RUTH</t>
  </si>
  <si>
    <t>LACE</t>
  </si>
  <si>
    <t>DOREEN</t>
  </si>
  <si>
    <t>KELLY</t>
  </si>
  <si>
    <t>STAN</t>
  </si>
  <si>
    <t>PATRICIA</t>
  </si>
  <si>
    <t>BASNETT</t>
  </si>
  <si>
    <t>TUTT</t>
  </si>
  <si>
    <t>DOUG</t>
  </si>
  <si>
    <t>IAN</t>
  </si>
  <si>
    <t xml:space="preserve">TREVOR </t>
  </si>
  <si>
    <t>ALLAN</t>
  </si>
  <si>
    <t>PILBEAM</t>
  </si>
  <si>
    <t>HITCHEN</t>
  </si>
  <si>
    <t xml:space="preserve">Name </t>
  </si>
  <si>
    <t>Pts</t>
  </si>
  <si>
    <t>Jim  Lace</t>
  </si>
  <si>
    <t>Overall Winner &amp;Chairmans Trophy</t>
  </si>
  <si>
    <t>Cazier</t>
  </si>
  <si>
    <t>John O'Keefe</t>
  </si>
  <si>
    <t>Gary Booth</t>
  </si>
  <si>
    <t>C</t>
  </si>
  <si>
    <t>Reuben Allan</t>
  </si>
  <si>
    <t>VHC</t>
  </si>
  <si>
    <t>HC</t>
  </si>
  <si>
    <t>Open          18 Oct 11</t>
  </si>
  <si>
    <t>1st</t>
  </si>
  <si>
    <t>Comment</t>
  </si>
  <si>
    <t>Alan Holt</t>
  </si>
  <si>
    <t>REUBEN</t>
  </si>
  <si>
    <t>Emily</t>
  </si>
  <si>
    <t>HOLT</t>
  </si>
  <si>
    <t>Allan Holt</t>
  </si>
  <si>
    <t>Christine Volynchook</t>
  </si>
  <si>
    <t>Overall POTY  Winner</t>
  </si>
  <si>
    <t>IFS Trophy ~ Best Image in Annual</t>
  </si>
  <si>
    <t>Annual POTY Competition</t>
  </si>
  <si>
    <t>2013-14</t>
  </si>
  <si>
    <t>Janet Servante</t>
  </si>
  <si>
    <t xml:space="preserve"> Board</t>
  </si>
  <si>
    <t>Evening Colours</t>
  </si>
  <si>
    <t>The Farrier</t>
  </si>
  <si>
    <t>Wooden Horse</t>
  </si>
  <si>
    <t>Bumble Bees</t>
  </si>
  <si>
    <t>Ready for Showing</t>
  </si>
  <si>
    <t>Evening Sun</t>
  </si>
  <si>
    <t>Knighter</t>
  </si>
  <si>
    <t>Lakeside Scene</t>
  </si>
  <si>
    <t>Smile</t>
  </si>
  <si>
    <t>Point and Shoot</t>
  </si>
  <si>
    <t>Amongst Bluebells</t>
  </si>
  <si>
    <t>Millenium Bridge</t>
  </si>
  <si>
    <t>Upside Down</t>
  </si>
  <si>
    <t>Flying in the Wind</t>
  </si>
  <si>
    <t>Faded Paint</t>
  </si>
  <si>
    <t>Agreeing a Price</t>
  </si>
  <si>
    <t>Times Past</t>
  </si>
  <si>
    <t>A Dream Scene</t>
  </si>
  <si>
    <t>Tobacco Farmer</t>
  </si>
  <si>
    <t>Parrot Preening</t>
  </si>
  <si>
    <t>Congo Buffalo</t>
  </si>
  <si>
    <t>Asian Elephant</t>
  </si>
  <si>
    <t>Reaching to the Sky</t>
  </si>
  <si>
    <t>Flamingos</t>
  </si>
  <si>
    <t>Torch Cactus Flower</t>
  </si>
  <si>
    <t>Small Tortoiseshell</t>
  </si>
  <si>
    <t>Paying Attention</t>
  </si>
  <si>
    <t>Childs Play</t>
  </si>
  <si>
    <t>Pink Dawn</t>
  </si>
  <si>
    <t>Hold Tight</t>
  </si>
  <si>
    <t>Becalmed</t>
  </si>
  <si>
    <t>Manx Cat</t>
  </si>
  <si>
    <t>Steam Engine</t>
  </si>
  <si>
    <t>Old Mill</t>
  </si>
  <si>
    <t>Solo</t>
  </si>
  <si>
    <t>Brown Hare in Winter</t>
  </si>
  <si>
    <t>Fetch</t>
  </si>
  <si>
    <t>Monarch Butterfly (NZ)</t>
  </si>
  <si>
    <t>Chimpanzee</t>
  </si>
  <si>
    <t>Parasailing</t>
  </si>
  <si>
    <t>The Bogbean</t>
  </si>
  <si>
    <t>Who are you looking at?</t>
  </si>
  <si>
    <t>Sailing Home</t>
  </si>
  <si>
    <t>Force 10</t>
  </si>
  <si>
    <t>Midnight on the Metro</t>
  </si>
  <si>
    <t>The Apprentice</t>
  </si>
  <si>
    <t>The Music Man</t>
  </si>
  <si>
    <t>Siesta</t>
  </si>
  <si>
    <t>Dahlia</t>
  </si>
  <si>
    <t>Red Blush</t>
  </si>
  <si>
    <t>Dr Hermit</t>
  </si>
  <si>
    <t>Sunset by Easyjet</t>
  </si>
  <si>
    <t>Mill Stones</t>
  </si>
  <si>
    <t>Smoke on Water</t>
  </si>
  <si>
    <t>Pattern through the Mist</t>
  </si>
  <si>
    <t>Rise and Shine</t>
  </si>
  <si>
    <t>Close of Season</t>
  </si>
  <si>
    <t>Fuschia</t>
  </si>
  <si>
    <t>Catnap</t>
  </si>
  <si>
    <t>Flight of the Ibis</t>
  </si>
  <si>
    <t>Besieged by Snow</t>
  </si>
  <si>
    <t>Philip</t>
  </si>
  <si>
    <t>Sabrina Crowe</t>
  </si>
  <si>
    <t>Long shadow of the Pier</t>
  </si>
  <si>
    <t>Ella Webster</t>
  </si>
  <si>
    <t>Dark eerie Night</t>
  </si>
  <si>
    <t>Jamaican mango Bird</t>
  </si>
  <si>
    <t>Canada geese</t>
  </si>
  <si>
    <t>Michael Callin</t>
  </si>
  <si>
    <t>Y</t>
  </si>
  <si>
    <t>1st Place</t>
  </si>
  <si>
    <t>Commended</t>
  </si>
  <si>
    <t>2nd Place</t>
  </si>
  <si>
    <t>Highly Commended</t>
  </si>
  <si>
    <t>3rd place</t>
  </si>
  <si>
    <t>3 Boats</t>
  </si>
  <si>
    <t>Tobacco Worker</t>
  </si>
  <si>
    <t>Venice~Snow &amp; high Water</t>
  </si>
  <si>
    <t>Oh Dear</t>
  </si>
  <si>
    <t>Adoration</t>
  </si>
  <si>
    <t>First Light Havana</t>
  </si>
  <si>
    <t>Pastel Petals</t>
  </si>
  <si>
    <t>Stairway of Faith</t>
  </si>
  <si>
    <t>Taxi!</t>
  </si>
  <si>
    <t>Bracket Fungus</t>
  </si>
  <si>
    <t>Low Tide</t>
  </si>
  <si>
    <t>Egret ~ Wading</t>
  </si>
  <si>
    <t>A Stroll on the Beach</t>
  </si>
  <si>
    <t>In the Hills</t>
  </si>
  <si>
    <t>Eairy Cushlin</t>
  </si>
  <si>
    <t>Master Frank</t>
  </si>
  <si>
    <t>City in a Bubble</t>
  </si>
  <si>
    <t>Taking Time</t>
  </si>
  <si>
    <t>Cheeky Monkey</t>
  </si>
  <si>
    <t>Serenity</t>
  </si>
  <si>
    <t>Lost Reflection</t>
  </si>
  <si>
    <t>Clear Round</t>
  </si>
  <si>
    <t>Bone Hunter</t>
  </si>
  <si>
    <t>A Pier Stroll</t>
  </si>
  <si>
    <t>Low Pass</t>
  </si>
  <si>
    <t>TT2013 Reverse Order</t>
  </si>
  <si>
    <t>Manx National Rally comes to Ramsey</t>
  </si>
  <si>
    <t>Double Act</t>
  </si>
  <si>
    <t>Big Sky</t>
  </si>
  <si>
    <t>Light and Shade</t>
  </si>
  <si>
    <t>A view from the castle</t>
  </si>
  <si>
    <t>Curves</t>
  </si>
  <si>
    <t>Crested Crane</t>
  </si>
  <si>
    <t>Snow Capped Peel</t>
  </si>
  <si>
    <t>Mist at daybreak</t>
  </si>
  <si>
    <t>Commen Blue Damselfly</t>
  </si>
  <si>
    <t>Hand to the Plough</t>
  </si>
  <si>
    <t>The Princess</t>
  </si>
  <si>
    <t>Reflections</t>
  </si>
  <si>
    <t>Pulling Power</t>
  </si>
  <si>
    <t>Standing Stone</t>
  </si>
  <si>
    <t>Winter Landscape</t>
  </si>
  <si>
    <t>Early Morning Mist</t>
  </si>
  <si>
    <t>A Walk on the Beach</t>
  </si>
  <si>
    <t>Loch Reflections</t>
  </si>
  <si>
    <t>Tympanum, north Entrance Westminster Abbey</t>
  </si>
  <si>
    <t>The Team</t>
  </si>
  <si>
    <t>Those were the days</t>
  </si>
  <si>
    <t>Roadside Agapantha ~ NZ</t>
  </si>
  <si>
    <t>Early Morning ~ Whakapata</t>
  </si>
  <si>
    <t>Wreck of the Sunbeam</t>
  </si>
  <si>
    <t>Wet Stones</t>
  </si>
  <si>
    <t>The Beard</t>
  </si>
  <si>
    <t>St Trinians Sunset</t>
  </si>
  <si>
    <t>Flight</t>
  </si>
  <si>
    <t>Arcing the Bay</t>
  </si>
  <si>
    <t>Breakwater Blues</t>
  </si>
  <si>
    <t>Pat Tutt</t>
  </si>
  <si>
    <t>Ambulatory at Alcobaca</t>
  </si>
  <si>
    <t>Nosy Neopolitains</t>
  </si>
  <si>
    <t>Smoking Gun</t>
  </si>
  <si>
    <t>Para surfriding</t>
  </si>
  <si>
    <t>Splashing Water</t>
  </si>
  <si>
    <t>Emptiness</t>
  </si>
  <si>
    <t>End of the Season</t>
  </si>
  <si>
    <t>Tired Old Friends</t>
  </si>
  <si>
    <t>Alex Maddrell</t>
  </si>
  <si>
    <t>M</t>
  </si>
  <si>
    <t>MD</t>
  </si>
  <si>
    <t>CD</t>
  </si>
  <si>
    <t xml:space="preserve">Bob Martin Open </t>
  </si>
  <si>
    <t>Coastal Landscape       07-Nov-11</t>
  </si>
  <si>
    <t>Open          21-Nov-11</t>
  </si>
  <si>
    <t>Millenium Open       16-Jan-12</t>
  </si>
  <si>
    <t>Nature        06-Feb-12</t>
  </si>
  <si>
    <t>Sporting Activities        20-Feb-12</t>
  </si>
  <si>
    <t>Faces       03-Apr-12</t>
  </si>
  <si>
    <t>Coastal Landscape</t>
  </si>
  <si>
    <t>Faces</t>
  </si>
  <si>
    <t>Chairmans Competition : Power</t>
  </si>
  <si>
    <t>Presidents Competition: Marine</t>
  </si>
  <si>
    <t>1st place</t>
  </si>
  <si>
    <t>3rd Place</t>
  </si>
  <si>
    <t>Eq 3rd Place</t>
  </si>
  <si>
    <t>Eq 3rd place</t>
  </si>
  <si>
    <t>1st place &amp; Overall Winner</t>
  </si>
  <si>
    <t>2nd place</t>
  </si>
  <si>
    <t>Bricks and Mortar</t>
  </si>
  <si>
    <t>Lights around the Bay</t>
  </si>
  <si>
    <t>Sea Spray</t>
  </si>
  <si>
    <t>Valentia Lighthouse</t>
  </si>
  <si>
    <t>Grasses by the Seashore</t>
  </si>
  <si>
    <t>Chris Nichols</t>
  </si>
  <si>
    <t>Sunny Lanzarote</t>
  </si>
  <si>
    <t>Dune &amp; Driftwood ~ Foxton</t>
  </si>
  <si>
    <t>Sound View</t>
  </si>
  <si>
    <t>Sundown ~ New Plymouth</t>
  </si>
  <si>
    <t>Rocks on Beach</t>
  </si>
  <si>
    <t>After the Storm</t>
  </si>
  <si>
    <t>Disco Cave</t>
  </si>
  <si>
    <t>Beach Huts</t>
  </si>
  <si>
    <t>Heysham</t>
  </si>
  <si>
    <t>Portmeirion Estuary</t>
  </si>
  <si>
    <t>John o Keefe</t>
  </si>
  <si>
    <t>Zenith Beach from Tomaree Head</t>
  </si>
  <si>
    <t>Harbour Vista</t>
  </si>
  <si>
    <t>Below the Yardarm</t>
  </si>
  <si>
    <t>Ballaugh Shore</t>
  </si>
  <si>
    <t>Glen Wyllin</t>
  </si>
  <si>
    <t>A running Tide</t>
  </si>
  <si>
    <t>The Amalfi Coast</t>
  </si>
  <si>
    <t>Akatiti</t>
  </si>
  <si>
    <t>Doubtless Bay</t>
  </si>
  <si>
    <t>The Cove</t>
  </si>
  <si>
    <t>Cass Struan</t>
  </si>
  <si>
    <t>Cornish Coast</t>
  </si>
  <si>
    <t>Sugar Loaf</t>
  </si>
  <si>
    <t>Cliffs at Santon</t>
  </si>
  <si>
    <t>Niarbyl</t>
  </si>
  <si>
    <t>Rocky Coast</t>
  </si>
  <si>
    <t>Jurby Beach</t>
  </si>
  <si>
    <t>Castle View</t>
  </si>
  <si>
    <t>Washed Up</t>
  </si>
  <si>
    <t>A walk at low tide</t>
  </si>
  <si>
    <t>The Skelligs</t>
  </si>
  <si>
    <t>Whitestrand</t>
  </si>
  <si>
    <t>Newhaven ~ low Tide</t>
  </si>
  <si>
    <t>Fenella's Fury</t>
  </si>
  <si>
    <t>Lava Shore</t>
  </si>
  <si>
    <t>Coastal Walkers</t>
  </si>
  <si>
    <t>Snow beside the Seaside</t>
  </si>
  <si>
    <t xml:space="preserve">Trevor Hitchen </t>
  </si>
  <si>
    <t>Harbour View</t>
  </si>
  <si>
    <t>Peel Prom</t>
  </si>
  <si>
    <t>Evening</t>
  </si>
  <si>
    <t>Coastal View ~ Gatehouse of Fleet</t>
  </si>
  <si>
    <t>Sunset on Ballaugh Shore</t>
  </si>
  <si>
    <t>Glen Mooar</t>
  </si>
  <si>
    <t>Stroll on the Beach</t>
  </si>
  <si>
    <t>Dusk ~ Irish Coast</t>
  </si>
  <si>
    <t>Chile Shore</t>
  </si>
  <si>
    <t>Arnie Withers</t>
  </si>
  <si>
    <t>High Nesting Place</t>
  </si>
  <si>
    <t>Just Before the Desert</t>
  </si>
  <si>
    <t>Ramsey Bay</t>
  </si>
  <si>
    <t>The Ayres</t>
  </si>
  <si>
    <t>Misty Day</t>
  </si>
  <si>
    <t>Cloud over Pier</t>
  </si>
  <si>
    <t>Spanish Head</t>
  </si>
  <si>
    <t>Rocky Weather</t>
  </si>
  <si>
    <t>Green Hills by the Sea</t>
  </si>
  <si>
    <t>Good Lookout</t>
  </si>
  <si>
    <t>The Dhoon</t>
  </si>
  <si>
    <t>Castletown</t>
  </si>
  <si>
    <t>Heather Headland</t>
  </si>
  <si>
    <t>Rugged Rocks</t>
  </si>
  <si>
    <t>Coastal Outcrop</t>
  </si>
  <si>
    <t>Reluctant to leave</t>
  </si>
  <si>
    <t>Ruth Nichols</t>
  </si>
  <si>
    <t>Waters Edge</t>
  </si>
  <si>
    <t>Classical Coast</t>
  </si>
  <si>
    <t>On the Rocks</t>
  </si>
  <si>
    <t>Norwegian Isles</t>
  </si>
  <si>
    <t>North towards Fiddlers Green</t>
  </si>
  <si>
    <t>Keristal</t>
  </si>
  <si>
    <t>Traie Fogog</t>
  </si>
  <si>
    <t>Richard Kinley</t>
  </si>
  <si>
    <t>Pink Clouds</t>
  </si>
  <si>
    <t>Rough Seas and Grasses</t>
  </si>
  <si>
    <t>Zig Zag</t>
  </si>
  <si>
    <t>North Shore ~ Auckland</t>
  </si>
  <si>
    <t>Zebra</t>
  </si>
  <si>
    <t>Ballaugh Old Church</t>
  </si>
  <si>
    <t>London Eye</t>
  </si>
  <si>
    <t>Visitors to Motorbike Museum</t>
  </si>
  <si>
    <t>Eyes Wide Open</t>
  </si>
  <si>
    <t>Under the Bridge</t>
  </si>
  <si>
    <t>You looking at me?</t>
  </si>
  <si>
    <t>Daniella</t>
  </si>
  <si>
    <t>Sunset City</t>
  </si>
  <si>
    <t>Peel Headlands</t>
  </si>
  <si>
    <t>The Last Flight</t>
  </si>
  <si>
    <t>The TT Fair</t>
  </si>
  <si>
    <t>Alone on a Dull Day</t>
  </si>
  <si>
    <t>Pole Dancer</t>
  </si>
  <si>
    <t>Rossbeigh Beach</t>
  </si>
  <si>
    <t>Too Much Excitement</t>
  </si>
  <si>
    <t>Ian Knight</t>
  </si>
  <si>
    <t>Four Way Split</t>
  </si>
  <si>
    <t>Steam Force</t>
  </si>
  <si>
    <t>The Bridge</t>
  </si>
  <si>
    <t>Death and Prayer</t>
  </si>
  <si>
    <t>Paris</t>
  </si>
  <si>
    <t>Steampunk Couple</t>
  </si>
  <si>
    <t>Joan Bradley</t>
  </si>
  <si>
    <t>Clear Water</t>
  </si>
  <si>
    <t>Harewood House</t>
  </si>
  <si>
    <t>Swirling Waters</t>
  </si>
  <si>
    <t>Graffiti in the Sky</t>
  </si>
  <si>
    <t>Rossi</t>
  </si>
  <si>
    <t>Red Umbrella</t>
  </si>
  <si>
    <t>Sunset in the Grand Canyon</t>
  </si>
  <si>
    <t>Nicholas Bradley</t>
  </si>
  <si>
    <t>A Haven</t>
  </si>
  <si>
    <t>Douglas at night</t>
  </si>
  <si>
    <t>Isolation</t>
  </si>
  <si>
    <t>Buick Eight</t>
  </si>
  <si>
    <t>Large Tree Nymph Butterfly</t>
  </si>
  <si>
    <t>Passing Through</t>
  </si>
  <si>
    <t>Impending Storm</t>
  </si>
  <si>
    <t>Tower Bridge</t>
  </si>
  <si>
    <t>Herron Gull Head</t>
  </si>
  <si>
    <t>Jelly Fish</t>
  </si>
  <si>
    <t>Peel Hill From Castle</t>
  </si>
  <si>
    <t>Tracery</t>
  </si>
  <si>
    <t>Graveyard Keeper</t>
  </si>
  <si>
    <t>Snaefell</t>
  </si>
  <si>
    <t>Enchanted Forest</t>
  </si>
  <si>
    <t>Hoare Frost</t>
  </si>
  <si>
    <t>Before the Storm</t>
  </si>
  <si>
    <t>Out of Puff</t>
  </si>
  <si>
    <t>Professional Model</t>
  </si>
  <si>
    <t>Exotic Jay</t>
  </si>
  <si>
    <t>Venetians</t>
  </si>
  <si>
    <t>Kitchen Chair</t>
  </si>
  <si>
    <t>When Autumn Leaves…</t>
  </si>
  <si>
    <t>Carol Basnett</t>
  </si>
  <si>
    <t>Night Mail</t>
  </si>
  <si>
    <t>The National Wallace Monument</t>
  </si>
  <si>
    <t>Pulpit Rock</t>
  </si>
  <si>
    <t>Pull the Other One</t>
  </si>
  <si>
    <t>Rockies Landscape</t>
  </si>
  <si>
    <t>More Sun Please</t>
  </si>
  <si>
    <t>Sleepy Heron</t>
  </si>
  <si>
    <t>All that Gold</t>
  </si>
  <si>
    <t>Up and Over</t>
  </si>
  <si>
    <t>Orange Stars in the Glass</t>
  </si>
  <si>
    <t>Gaillardia</t>
  </si>
  <si>
    <t>Hillcountry Woodcutter</t>
  </si>
  <si>
    <t>Solitude</t>
  </si>
  <si>
    <t>Sunset Reflection</t>
  </si>
  <si>
    <t>Infinity</t>
  </si>
  <si>
    <t>On the castle wall</t>
  </si>
  <si>
    <t>Under the Arch</t>
  </si>
  <si>
    <t>John Phipps</t>
  </si>
  <si>
    <t>Open Competition 2</t>
  </si>
  <si>
    <t>Brow of the Hill</t>
  </si>
  <si>
    <t>Carole Basnett</t>
  </si>
  <si>
    <t>Light at the end of the tunnel</t>
  </si>
  <si>
    <t>VH Commended</t>
  </si>
  <si>
    <t>Good Sailing</t>
  </si>
  <si>
    <t>Steam Power</t>
  </si>
  <si>
    <t>Power Lifter</t>
  </si>
  <si>
    <t>Wing Power</t>
  </si>
  <si>
    <t>Electricity Pylon</t>
  </si>
  <si>
    <t xml:space="preserve">Steam Power </t>
  </si>
  <si>
    <t>Industrial Power</t>
  </si>
  <si>
    <t>Power in the Pattern ~ and all that Gas</t>
  </si>
  <si>
    <t>Churchill &amp; Big Ben</t>
  </si>
  <si>
    <t>Turning the Eye</t>
  </si>
  <si>
    <t>Storm Force</t>
  </si>
  <si>
    <t>Crane Power</t>
  </si>
  <si>
    <t>Steam power</t>
  </si>
  <si>
    <t>Power Point</t>
  </si>
  <si>
    <t>Prop Power</t>
  </si>
  <si>
    <t>Days of steam</t>
  </si>
  <si>
    <t>Geothermal Energy</t>
  </si>
  <si>
    <t>Temple of Power</t>
  </si>
  <si>
    <t>Huka Falls</t>
  </si>
  <si>
    <t>Stormy Rescue</t>
  </si>
  <si>
    <t>Walk On…</t>
  </si>
  <si>
    <t>No 11352</t>
  </si>
  <si>
    <t>The Powers that Be</t>
  </si>
  <si>
    <t>Wind Power</t>
  </si>
  <si>
    <t>Super Energy Bulb</t>
  </si>
  <si>
    <t>Two types of Power</t>
  </si>
  <si>
    <t>Naval Power</t>
  </si>
  <si>
    <t>Defenders of Peel</t>
  </si>
  <si>
    <t>Night Riders</t>
  </si>
  <si>
    <t>Water Pressure</t>
  </si>
  <si>
    <t>Engine Power</t>
  </si>
  <si>
    <t>Horse Power</t>
  </si>
  <si>
    <t>I don't Believe It</t>
  </si>
  <si>
    <t>Power House</t>
  </si>
  <si>
    <t>Cycle Power</t>
  </si>
  <si>
    <t>Pedal Power ~ End2end race</t>
  </si>
  <si>
    <t>Tractor Power</t>
  </si>
  <si>
    <t>Phot-Voltaic Power Cells</t>
  </si>
  <si>
    <t>Seats of Power</t>
  </si>
  <si>
    <t>Structural Power</t>
  </si>
  <si>
    <t>Jet Power</t>
  </si>
  <si>
    <t>Powerboat Incident</t>
  </si>
  <si>
    <t>Douglas Fireworks</t>
  </si>
  <si>
    <t>Shipwreck</t>
  </si>
  <si>
    <t>Trace of Light</t>
  </si>
  <si>
    <t>Steam Driven</t>
  </si>
  <si>
    <t>Stopping Power</t>
  </si>
  <si>
    <t>Lifting Power 7000 tonnes</t>
  </si>
  <si>
    <t>Battery Power</t>
  </si>
  <si>
    <t>Pedal Power</t>
  </si>
  <si>
    <t>Propellor driven</t>
  </si>
  <si>
    <t>Powered by enthusiasts</t>
  </si>
  <si>
    <t>BMW # Power Unit</t>
  </si>
  <si>
    <t>Chip off the old Block</t>
  </si>
  <si>
    <t>Is Someone using my Meter</t>
  </si>
  <si>
    <t>Jet Engine</t>
  </si>
  <si>
    <t>Armie Withers</t>
  </si>
  <si>
    <t>Power of Water</t>
  </si>
  <si>
    <t>Matched Power Supply</t>
  </si>
  <si>
    <t>Pedal Power ~ Gathering Dust</t>
  </si>
  <si>
    <t>Cool Power</t>
  </si>
  <si>
    <t>Flower Power</t>
  </si>
  <si>
    <t>Heat Power</t>
  </si>
  <si>
    <t>Standing Proud</t>
  </si>
  <si>
    <t>Power linesmen</t>
  </si>
  <si>
    <t>Ist place &amp; Overall Winner</t>
  </si>
  <si>
    <t>Chairmans Competition</t>
  </si>
  <si>
    <t>Propellor Driven</t>
  </si>
  <si>
    <t>BMW Power Unit</t>
  </si>
  <si>
    <t>Chip off the Old Block</t>
  </si>
  <si>
    <t>Churchill and Big Ben</t>
  </si>
  <si>
    <t>I don’t believe it!</t>
  </si>
  <si>
    <t>Pedal Power ~ End2End Race</t>
  </si>
  <si>
    <t>A Summer Day</t>
  </si>
  <si>
    <t>An Old Flame</t>
  </si>
  <si>
    <t>Dave Madsen Mygdal ~ Centurion</t>
  </si>
  <si>
    <t>Dead Head</t>
  </si>
  <si>
    <t>Edge of the Chasms</t>
  </si>
  <si>
    <t>In Need of TLC</t>
  </si>
  <si>
    <t>Old Timer</t>
  </si>
  <si>
    <t>Sleep Walking</t>
  </si>
  <si>
    <t>Spreading Forms</t>
  </si>
  <si>
    <t>Two Boobies</t>
  </si>
  <si>
    <t>A Cornish Beauty</t>
  </si>
  <si>
    <t>Abandoned</t>
  </si>
  <si>
    <t>Better late than Never</t>
  </si>
  <si>
    <t>Bliss Hill Harness Maker</t>
  </si>
  <si>
    <t>Capella di Vitaleta</t>
  </si>
  <si>
    <t>Dawn Mist</t>
  </si>
  <si>
    <t>Harvested</t>
  </si>
  <si>
    <t>Hoverfly</t>
  </si>
  <si>
    <t>Left Overs</t>
  </si>
  <si>
    <t>Rainbows End</t>
  </si>
  <si>
    <t>Sunset over Islay</t>
  </si>
  <si>
    <t>William</t>
  </si>
  <si>
    <t>1-2-3 Hup</t>
  </si>
  <si>
    <t>Door to Funland</t>
  </si>
  <si>
    <t>Family Farewell</t>
  </si>
  <si>
    <t>I gave it all I had</t>
  </si>
  <si>
    <t>Katherina Fritsch's cockerel</t>
  </si>
  <si>
    <t>Masquerade</t>
  </si>
  <si>
    <t>Peruvian Handicraft</t>
  </si>
  <si>
    <t>Snow Balls</t>
  </si>
  <si>
    <t>The Calf at Sunset</t>
  </si>
  <si>
    <t>Trafalgar Splash</t>
  </si>
  <si>
    <t>Wild Ayres</t>
  </si>
  <si>
    <t>Welsh Poppy</t>
  </si>
  <si>
    <t>A long Climb</t>
  </si>
  <si>
    <t>Arches</t>
  </si>
  <si>
    <t>Back Alley</t>
  </si>
  <si>
    <t>Eagle Owl</t>
  </si>
  <si>
    <t>Fishing Postponed</t>
  </si>
  <si>
    <t>Home Sweet home</t>
  </si>
  <si>
    <t>Point of Ayre Light</t>
  </si>
  <si>
    <t>St Peters Arch</t>
  </si>
  <si>
    <t>1940 Buick Eight</t>
  </si>
  <si>
    <t>Amphictyonis &amp; tipsy Tubes</t>
  </si>
  <si>
    <t>Are you coming out?</t>
  </si>
  <si>
    <t>Cactii</t>
  </si>
  <si>
    <t>Castle Sunset</t>
  </si>
  <si>
    <t>Coastal light</t>
  </si>
  <si>
    <t>Coastal Triptych</t>
  </si>
  <si>
    <t>Cubist Bus Station</t>
  </si>
  <si>
    <t>Culzean Castle</t>
  </si>
  <si>
    <t>Death Row</t>
  </si>
  <si>
    <t>Dragonfly</t>
  </si>
  <si>
    <t>Floating Galley</t>
  </si>
  <si>
    <t>Gale Force Rescue</t>
  </si>
  <si>
    <t>Gateway to Loch Lomond</t>
  </si>
  <si>
    <t>King Vulture</t>
  </si>
  <si>
    <t>Lights of Looe</t>
  </si>
  <si>
    <t>Locked in Love</t>
  </si>
  <si>
    <t>Michael Street at Night</t>
  </si>
  <si>
    <t>Poker – Cheers</t>
  </si>
  <si>
    <t>Roadside Agapantha</t>
  </si>
  <si>
    <t>Speed on the Volga</t>
  </si>
  <si>
    <t>Sunny side of the Street</t>
  </si>
  <si>
    <t>The Beauty of Nature</t>
  </si>
  <si>
    <t>The Lowry Bridge</t>
  </si>
  <si>
    <t>The Marriage Tree</t>
  </si>
  <si>
    <t>The Stone Mason</t>
  </si>
  <si>
    <t>Waiting for the Tide</t>
  </si>
  <si>
    <t>kristine Smith</t>
  </si>
  <si>
    <t>Clare Payne</t>
  </si>
  <si>
    <t>Millenium Open</t>
  </si>
  <si>
    <t>Common Frogs</t>
  </si>
  <si>
    <t>Camouflage works</t>
  </si>
  <si>
    <t>Dawn at the waterhole</t>
  </si>
  <si>
    <t>House Sparrow</t>
  </si>
  <si>
    <t>Bottoms Up</t>
  </si>
  <si>
    <t>Brown Trout</t>
  </si>
  <si>
    <t>Green Lizard</t>
  </si>
  <si>
    <t>Great White Pelicans</t>
  </si>
  <si>
    <t>Afternoon Swim</t>
  </si>
  <si>
    <t>King of the Castle</t>
  </si>
  <si>
    <t>Grey Squirrel with Hazelnut</t>
  </si>
  <si>
    <t>Shaggy Inkcap Fungus</t>
  </si>
  <si>
    <t>Jungle Jewel</t>
  </si>
  <si>
    <t>Snooze in the Shade</t>
  </si>
  <si>
    <t>Summers End</t>
  </si>
  <si>
    <t>Collecting Pollen</t>
  </si>
  <si>
    <t>Spectacled Owl</t>
  </si>
  <si>
    <t>Taking a little Sun</t>
  </si>
  <si>
    <t>Follow the Leader</t>
  </si>
  <si>
    <t>Wasp tucking in to a grape</t>
  </si>
  <si>
    <t>Through the Looking Glass</t>
  </si>
  <si>
    <t>Black Headed Gull</t>
  </si>
  <si>
    <t>Grey Seal</t>
  </si>
  <si>
    <t>Champagne Lake</t>
  </si>
  <si>
    <t>Egret</t>
  </si>
  <si>
    <t>Fungi</t>
  </si>
  <si>
    <t>Starling Formation</t>
  </si>
  <si>
    <t>A Focussed Owl</t>
  </si>
  <si>
    <t>Autumn Wood</t>
  </si>
  <si>
    <t>Pond Lily</t>
  </si>
  <si>
    <t>Dandelion with Snail</t>
  </si>
  <si>
    <t>Small Tortoishell</t>
  </si>
  <si>
    <t>Chameleon</t>
  </si>
  <si>
    <t>Large tree Nymph Butterfly</t>
  </si>
  <si>
    <t>Wai-o-Tapu ~ NZ</t>
  </si>
  <si>
    <t>Dolphin</t>
  </si>
  <si>
    <t>Good drying Day</t>
  </si>
  <si>
    <t>The Stalker</t>
  </si>
  <si>
    <t>Orange Beaks</t>
  </si>
  <si>
    <t>Toadstool and Blackberry</t>
  </si>
  <si>
    <t>Dogrose and Insect</t>
  </si>
  <si>
    <t>Resting Place</t>
  </si>
  <si>
    <t>Black Iguana</t>
  </si>
  <si>
    <t>Dreamy Bluebells</t>
  </si>
  <si>
    <t>Injebreck Waterfall</t>
  </si>
  <si>
    <t>Great White Pelican</t>
  </si>
  <si>
    <t>Caper Blooms</t>
  </si>
  <si>
    <t>Jimmy Cricket</t>
  </si>
  <si>
    <t>In for the Kill</t>
  </si>
  <si>
    <t>Foliage ~ late dry Season</t>
  </si>
  <si>
    <t>Flowering Bamboo ~ Riparian Forest</t>
  </si>
  <si>
    <t>Crowned Hornbill at dusk ~ Ntchisi Firebreak Malawi</t>
  </si>
  <si>
    <t>Lichens on Scrub Oak</t>
  </si>
  <si>
    <t>Meadow Brown</t>
  </si>
  <si>
    <t>Removal men</t>
  </si>
  <si>
    <t>me and my shadow</t>
  </si>
  <si>
    <t>Rovers Return</t>
  </si>
  <si>
    <t>Comma Butterfly</t>
  </si>
  <si>
    <t>Poppies and Hawkweed</t>
  </si>
  <si>
    <t>Mother and Chick</t>
  </si>
  <si>
    <t>Reflective Willow</t>
  </si>
  <si>
    <t>Secluded Sunny Spot</t>
  </si>
  <si>
    <t>Woodland Violet</t>
  </si>
  <si>
    <t>Icicles</t>
  </si>
  <si>
    <t>Sea Eagles</t>
  </si>
  <si>
    <t>Grazer</t>
  </si>
  <si>
    <t>A pier Stroll</t>
  </si>
  <si>
    <t>Baby Polecat</t>
  </si>
  <si>
    <t>Lost Acorn</t>
  </si>
  <si>
    <t>Hungry Squirrel</t>
  </si>
  <si>
    <t>Six Spot Burnet</t>
  </si>
  <si>
    <t>Chris Blyth</t>
  </si>
  <si>
    <t xml:space="preserve">Nature </t>
  </si>
  <si>
    <t>1st Place &amp; Overall Winner</t>
  </si>
  <si>
    <t>V Highly Commended</t>
  </si>
  <si>
    <t>y</t>
  </si>
  <si>
    <t>Surfer</t>
  </si>
  <si>
    <t>Full Stretch</t>
  </si>
  <si>
    <t>Eye on the Ball</t>
  </si>
  <si>
    <t>Ladies First</t>
  </si>
  <si>
    <t>Classic Climb</t>
  </si>
  <si>
    <t>A tribute to Joey</t>
  </si>
  <si>
    <t>Airborne</t>
  </si>
  <si>
    <t>Fighting the Bonk</t>
  </si>
  <si>
    <t>An Ordinary Cycle Race</t>
  </si>
  <si>
    <t>Budding Champion</t>
  </si>
  <si>
    <t>Eddie</t>
  </si>
  <si>
    <t>End2End Race passing Jurby</t>
  </si>
  <si>
    <t>Goal at Peel</t>
  </si>
  <si>
    <t>Beach Racer</t>
  </si>
  <si>
    <t>Colour Co ordinated Bowling</t>
  </si>
  <si>
    <t>Island Runner</t>
  </si>
  <si>
    <t>The Winning Put</t>
  </si>
  <si>
    <t>Discussing Adjustments</t>
  </si>
  <si>
    <t>Only 53 miles to go</t>
  </si>
  <si>
    <t>Energy and Concentration</t>
  </si>
  <si>
    <t>Windsurfer</t>
  </si>
  <si>
    <t>The Olympics</t>
  </si>
  <si>
    <t>Horse of the Year</t>
  </si>
  <si>
    <t>Good Run</t>
  </si>
  <si>
    <t>Run in the Sun</t>
  </si>
  <si>
    <t>Kite Surfer</t>
  </si>
  <si>
    <t>Future Champions</t>
  </si>
  <si>
    <t>Strong Competition</t>
  </si>
  <si>
    <t>Knee Scraper</t>
  </si>
  <si>
    <t>Ocean Racing</t>
  </si>
  <si>
    <t>The Race is on</t>
  </si>
  <si>
    <t>Well Ahead</t>
  </si>
  <si>
    <t>Enduro in the Forest</t>
  </si>
  <si>
    <t>Chasing the Yellow Jersey</t>
  </si>
  <si>
    <t>Concentration Heel - Toe</t>
  </si>
  <si>
    <t>16 goes past</t>
  </si>
  <si>
    <t>Charge of the Bike Brigade</t>
  </si>
  <si>
    <t>TT Rider</t>
  </si>
  <si>
    <t>About to be Booked</t>
  </si>
  <si>
    <t>On the Tee</t>
  </si>
  <si>
    <t>In all Weathers</t>
  </si>
  <si>
    <t>e2e Watersplash</t>
  </si>
  <si>
    <t>Ready to Practise</t>
  </si>
  <si>
    <t>Out for the Day</t>
  </si>
  <si>
    <t>Rallying</t>
  </si>
  <si>
    <t>Inner City Cycle racing</t>
  </si>
  <si>
    <t>Sand Blaster</t>
  </si>
  <si>
    <t>Junior motocross Rider</t>
  </si>
  <si>
    <t>The leaders of the Parish Walk at Jurby</t>
  </si>
  <si>
    <t>Scrapbook</t>
  </si>
  <si>
    <t>The Prancing Horse</t>
  </si>
  <si>
    <t>Body Surfing</t>
  </si>
  <si>
    <t>Moto GP</t>
  </si>
  <si>
    <t>Boules</t>
  </si>
  <si>
    <t>Surf is Up</t>
  </si>
  <si>
    <t>Geoff McCann</t>
  </si>
  <si>
    <t>Very Highly Commended</t>
  </si>
  <si>
    <t>Mono PDI</t>
  </si>
  <si>
    <t>Colour PDI</t>
  </si>
  <si>
    <t>Evening light Show</t>
  </si>
  <si>
    <t>In memory</t>
  </si>
  <si>
    <t>Under Sail</t>
  </si>
  <si>
    <t>Afternoon Sailing</t>
  </si>
  <si>
    <t>Full Sails</t>
  </si>
  <si>
    <t>Icebound</t>
  </si>
  <si>
    <t>Gannet</t>
  </si>
  <si>
    <t>Marine Disaster</t>
  </si>
  <si>
    <t>Marine Parade</t>
  </si>
  <si>
    <t>Marine Ghosts</t>
  </si>
  <si>
    <t>Cloudy night in Marina</t>
  </si>
  <si>
    <t>Dolphins</t>
  </si>
  <si>
    <t>Encrusted Anchor</t>
  </si>
  <si>
    <t>Needles Lighthouse</t>
  </si>
  <si>
    <t>Racing in the Bay</t>
  </si>
  <si>
    <t>Ship Ahoy</t>
  </si>
  <si>
    <t>Stormy Sea</t>
  </si>
  <si>
    <t>Washed up lobster pot</t>
  </si>
  <si>
    <t>Anybody want a push</t>
  </si>
  <si>
    <t>Boat Reflection</t>
  </si>
  <si>
    <t>Boats at low Tide</t>
  </si>
  <si>
    <t>Crossing the Line</t>
  </si>
  <si>
    <t>Egret wading</t>
  </si>
  <si>
    <t>Fishing Trip</t>
  </si>
  <si>
    <t>Gale force Rescue</t>
  </si>
  <si>
    <t>Hook'em &amp; Cook'em</t>
  </si>
  <si>
    <t>Jellyfish</t>
  </si>
  <si>
    <t>Passing Ship</t>
  </si>
  <si>
    <t>Marine proboscis</t>
  </si>
  <si>
    <t>Peel spit &amp; Breakwater</t>
  </si>
  <si>
    <t>Pat tutt</t>
  </si>
  <si>
    <t>Racing the Tide</t>
  </si>
  <si>
    <t>Rainbow warrior Mosaic</t>
  </si>
  <si>
    <t>Sand Stream</t>
  </si>
  <si>
    <t>Sea Cat Power</t>
  </si>
  <si>
    <t>Sealions</t>
  </si>
  <si>
    <t>Seaweed on Wall</t>
  </si>
  <si>
    <t>Spinnaker Tower</t>
  </si>
  <si>
    <t>Storm at Biscoites</t>
  </si>
  <si>
    <t>Sunbeam</t>
  </si>
  <si>
    <t>Sunset Silhouette</t>
  </si>
  <si>
    <t>Surfboard Jam</t>
  </si>
  <si>
    <t>The golden Hour</t>
  </si>
  <si>
    <t>This is my Rock</t>
  </si>
  <si>
    <t>Tie your boat Here</t>
  </si>
  <si>
    <t>Sea Angler</t>
  </si>
  <si>
    <t>Memorial</t>
  </si>
  <si>
    <t>Venturea</t>
  </si>
  <si>
    <t>Waiting for the Bus</t>
  </si>
  <si>
    <t>Marine Adventure</t>
  </si>
  <si>
    <t>High and Dry</t>
  </si>
  <si>
    <t>The Ben</t>
  </si>
  <si>
    <t>The Cruel Sea</t>
  </si>
  <si>
    <t>For those in Peril</t>
  </si>
  <si>
    <t>Time to change</t>
  </si>
  <si>
    <t>Submarine</t>
  </si>
  <si>
    <t>Marine Band</t>
  </si>
  <si>
    <t>Man &amp; Wife</t>
  </si>
  <si>
    <t>To the Rescue</t>
  </si>
  <si>
    <t>River of sand</t>
  </si>
  <si>
    <t>I love Sand</t>
  </si>
  <si>
    <t>Seashore Shells and Seaweed</t>
  </si>
  <si>
    <t>low tide</t>
  </si>
  <si>
    <t>Evening light</t>
  </si>
  <si>
    <t>Caught in the Eye</t>
  </si>
  <si>
    <t>Fruits of the Sea</t>
  </si>
  <si>
    <t>Peter Leadley</t>
  </si>
  <si>
    <t>Misty Harbour</t>
  </si>
  <si>
    <t>Fishing nets</t>
  </si>
  <si>
    <t>Odins Raven Arrives</t>
  </si>
  <si>
    <t>All tide Up</t>
  </si>
  <si>
    <t>Back Door</t>
  </si>
  <si>
    <t>Tied up Together</t>
  </si>
  <si>
    <t>Paraphanalia</t>
  </si>
  <si>
    <t>Lighthouse Triangle</t>
  </si>
  <si>
    <t>Decks Awash</t>
  </si>
  <si>
    <t>Block &amp; Tackle</t>
  </si>
  <si>
    <t>Buzzing the Fort Austin</t>
  </si>
  <si>
    <t>Raftsund Norway</t>
  </si>
  <si>
    <t>On the Coral Strand</t>
  </si>
  <si>
    <t>Rugged  Rocks</t>
  </si>
  <si>
    <t>Mainsail</t>
  </si>
  <si>
    <t>Norwegian Fjord</t>
  </si>
  <si>
    <t>Presidents ~ 'Marine'</t>
  </si>
  <si>
    <t>High &amp; Dry</t>
  </si>
  <si>
    <t>All Tied Up</t>
  </si>
  <si>
    <t>Fishing Nets</t>
  </si>
  <si>
    <t>Seashore Seashells and Seaweed</t>
  </si>
  <si>
    <t>Time to Change</t>
  </si>
  <si>
    <t>Washed up lobster Pot</t>
  </si>
  <si>
    <t>Cloudy Night in Marina</t>
  </si>
  <si>
    <t>Rainbow Warrior Mosaic</t>
  </si>
  <si>
    <t>Tie your boat here</t>
  </si>
  <si>
    <t>Mike Wade</t>
  </si>
  <si>
    <t xml:space="preserve">M </t>
  </si>
  <si>
    <t>Michael Brenen</t>
  </si>
  <si>
    <t>Dorothy</t>
  </si>
  <si>
    <t>Beauty Parade</t>
  </si>
  <si>
    <t>Cliff Face</t>
  </si>
  <si>
    <t>Just Watch It</t>
  </si>
  <si>
    <t>Mike Cannan</t>
  </si>
  <si>
    <t>Welsh Miner</t>
  </si>
  <si>
    <t>Bad Hair Day</t>
  </si>
  <si>
    <t>Mothers Pride</t>
  </si>
  <si>
    <t>Leg Tattoo</t>
  </si>
  <si>
    <t>Young Love</t>
  </si>
  <si>
    <t>Old Red Eye</t>
  </si>
  <si>
    <t>Birthday Boy</t>
  </si>
  <si>
    <t>Red Head</t>
  </si>
  <si>
    <t>Reuben Allen</t>
  </si>
  <si>
    <t>Caretaker</t>
  </si>
  <si>
    <t>Mike McCord</t>
  </si>
  <si>
    <t>Jack</t>
  </si>
  <si>
    <t>Amongst the Bluebells</t>
  </si>
  <si>
    <t>My Shout</t>
  </si>
  <si>
    <t>Three Faces</t>
  </si>
  <si>
    <t>Face Paint</t>
  </si>
  <si>
    <t>I Remember When.....</t>
  </si>
  <si>
    <t>Jim</t>
  </si>
  <si>
    <t>Shimbo</t>
  </si>
  <si>
    <t>Seen at Jurby Grand Prix</t>
  </si>
  <si>
    <t>The Judge</t>
  </si>
  <si>
    <t>Peruvian Lady</t>
  </si>
  <si>
    <t>Cheeky Face</t>
  </si>
  <si>
    <t>Lion Tailed Macaque</t>
  </si>
  <si>
    <t>Maurice Maudsley--Last Commentry</t>
  </si>
  <si>
    <t>Who Pinched my Bum</t>
  </si>
  <si>
    <t>Dead Tree Standing</t>
  </si>
  <si>
    <t>Holly</t>
  </si>
  <si>
    <t>The Captain</t>
  </si>
  <si>
    <t>A Steady Gaze</t>
  </si>
  <si>
    <t>Satisfaction</t>
  </si>
  <si>
    <t>Bearded Face</t>
  </si>
  <si>
    <t>Great Grey Owl</t>
  </si>
  <si>
    <t>Nikki</t>
  </si>
  <si>
    <t>Auther Curry</t>
  </si>
  <si>
    <t>A Weary Face</t>
  </si>
  <si>
    <t>Sheepish Face</t>
  </si>
  <si>
    <t>On the Shore</t>
  </si>
  <si>
    <t>Noepolitan Neighbours</t>
  </si>
  <si>
    <t>Guitar Face</t>
  </si>
  <si>
    <t>It's Micky</t>
  </si>
  <si>
    <t>Mad Hat</t>
  </si>
  <si>
    <t>My Hat</t>
  </si>
  <si>
    <t>Stoney Faced</t>
  </si>
  <si>
    <t>Harry Quirk</t>
  </si>
  <si>
    <t>Stranger Danger</t>
  </si>
  <si>
    <t>Pink Pout</t>
  </si>
  <si>
    <t>Forever Friends</t>
  </si>
  <si>
    <t>Caol Basnett</t>
  </si>
  <si>
    <t>It Wasn't Me, Honest</t>
  </si>
  <si>
    <t>Amelia</t>
  </si>
  <si>
    <t>Selfie</t>
  </si>
  <si>
    <t>Caiman Lizard</t>
  </si>
  <si>
    <t>Amelia and Friends</t>
  </si>
  <si>
    <t>A Face in the Bazaar</t>
  </si>
  <si>
    <t>Livy</t>
  </si>
  <si>
    <t>Ray Gell</t>
  </si>
  <si>
    <t xml:space="preserve">Daniel </t>
  </si>
  <si>
    <t>A Matter of Time</t>
  </si>
  <si>
    <t>Indian Festival</t>
  </si>
  <si>
    <t>Sisters</t>
  </si>
  <si>
    <t>Faces at the Window</t>
  </si>
  <si>
    <t>At the Punch &amp; Judy Show</t>
  </si>
  <si>
    <t>A Real Charmer</t>
  </si>
  <si>
    <t>Free Spirit</t>
  </si>
  <si>
    <t>Old Sea Dog</t>
  </si>
  <si>
    <t>Leonid Ocheretny</t>
  </si>
  <si>
    <t>A Fine Moustache</t>
  </si>
  <si>
    <t>Flawless Features</t>
  </si>
  <si>
    <t>Troubadour</t>
  </si>
  <si>
    <t>Differing Views</t>
  </si>
  <si>
    <t>Kathie McNeil</t>
  </si>
  <si>
    <t>Modern Life</t>
  </si>
  <si>
    <t>Dreaming</t>
  </si>
  <si>
    <t>Ingrid</t>
  </si>
  <si>
    <t>Walking the Ridge</t>
  </si>
  <si>
    <t>DMM - First TT Centurion</t>
  </si>
  <si>
    <t>Cayman Lizard</t>
  </si>
  <si>
    <t>Roadside Agapantha - NZ</t>
  </si>
  <si>
    <t>Cold Winter</t>
  </si>
  <si>
    <t>Autumn</t>
  </si>
  <si>
    <t>JOHN</t>
  </si>
  <si>
    <t>HALL</t>
  </si>
  <si>
    <t>Old Falcon Brewery</t>
  </si>
  <si>
    <t>Pinks on Rock</t>
  </si>
  <si>
    <t>Viking Longhouse</t>
  </si>
  <si>
    <t>Vanity</t>
  </si>
  <si>
    <t>Candle and Bottle</t>
  </si>
  <si>
    <t>Cottage Window</t>
  </si>
  <si>
    <t>Nostalgia</t>
  </si>
  <si>
    <t>Mysterious Meeting</t>
  </si>
  <si>
    <t>KRISTINE</t>
  </si>
  <si>
    <t>SMITH</t>
  </si>
  <si>
    <t>Coastal View - Gatehouse of Fleet</t>
  </si>
  <si>
    <t>Perez Frog</t>
  </si>
  <si>
    <t>SABRINA</t>
  </si>
  <si>
    <t>CROWE</t>
  </si>
  <si>
    <t>Pierrot the musical Clown</t>
  </si>
  <si>
    <t>Big Ben Light Trails</t>
  </si>
  <si>
    <t>ELLA</t>
  </si>
  <si>
    <t>WEBSTER</t>
  </si>
  <si>
    <t>Mysterious Tunnel</t>
  </si>
  <si>
    <t>La Belle Epoque</t>
  </si>
  <si>
    <t>Bumbly Bee</t>
  </si>
  <si>
    <t>Black Bird</t>
  </si>
  <si>
    <t>Peacock butterfly</t>
  </si>
  <si>
    <t>South Bound</t>
  </si>
  <si>
    <t>Totoko Glacier</t>
  </si>
  <si>
    <t>Against the Current</t>
  </si>
  <si>
    <t>Black Guilliemot</t>
  </si>
  <si>
    <t>CAROL</t>
  </si>
  <si>
    <t>River of Sand</t>
  </si>
  <si>
    <t>Safely Stowed</t>
  </si>
  <si>
    <t>Euro - s'il vous plais</t>
  </si>
  <si>
    <t>A View of the Castle</t>
  </si>
  <si>
    <t>A Tribute to Joey</t>
  </si>
  <si>
    <t>ARNIE</t>
  </si>
  <si>
    <t>WITHERS</t>
  </si>
  <si>
    <t>Flightless Cormorant</t>
  </si>
  <si>
    <t>One Drop of Water</t>
  </si>
  <si>
    <t>Ghost Runner</t>
  </si>
  <si>
    <t>Mountain Reflections</t>
  </si>
  <si>
    <t>Evening Reflections</t>
  </si>
  <si>
    <t>Beached Ice</t>
  </si>
  <si>
    <t>KNIGHT</t>
  </si>
  <si>
    <t>Castle from Traie Fogog</t>
  </si>
  <si>
    <t>Morning Dew</t>
  </si>
  <si>
    <t>Old Workshop</t>
  </si>
  <si>
    <t>Autumn Stream</t>
  </si>
  <si>
    <t>The Race is On</t>
  </si>
  <si>
    <t>Derelict Farmhouse</t>
  </si>
  <si>
    <t>Latin Streetscene</t>
  </si>
  <si>
    <t>The Path</t>
  </si>
  <si>
    <t>Twitching Pressure</t>
  </si>
  <si>
    <t>Bit foggy for Darts</t>
  </si>
  <si>
    <t>catching the Wind</t>
  </si>
  <si>
    <t>A touch of talc</t>
  </si>
  <si>
    <t>Happy Days</t>
  </si>
  <si>
    <t>Smudged</t>
  </si>
  <si>
    <t>Annual Open &amp; POTY</t>
  </si>
  <si>
    <t>Lilies &amp; Pomegranates ~ Kirk Maughold</t>
  </si>
  <si>
    <t>Exploring the Castle</t>
  </si>
  <si>
    <t>Corner of the Courtyard ~ Piedmont</t>
  </si>
  <si>
    <t>David Killip</t>
  </si>
  <si>
    <t>British Museum</t>
  </si>
  <si>
    <t>Hallowed</t>
  </si>
  <si>
    <t>Standing in the Sun</t>
  </si>
  <si>
    <t>Traditional</t>
  </si>
  <si>
    <t>Competition:</t>
  </si>
  <si>
    <t>Judge:</t>
  </si>
  <si>
    <t>Date:</t>
  </si>
  <si>
    <t>VHC &amp; Jt 1st Place</t>
  </si>
  <si>
    <t>VHC &amp; 1st Place</t>
  </si>
  <si>
    <t>Very highly Commended</t>
  </si>
  <si>
    <t>Exceptional</t>
  </si>
  <si>
    <t>Exceptional &amp; Best in Competition</t>
  </si>
  <si>
    <t>1st &amp; VHC</t>
  </si>
  <si>
    <t>DMM ~ First TT Centurion</t>
  </si>
  <si>
    <t>Flawless features</t>
  </si>
  <si>
    <t>Mountain reflections</t>
  </si>
  <si>
    <t>*</t>
  </si>
  <si>
    <t>1st &amp; Ex</t>
  </si>
  <si>
    <t>Ex</t>
  </si>
  <si>
    <t>Big Ben Light trails</t>
  </si>
  <si>
    <t>Catching the Wind</t>
  </si>
  <si>
    <t>Bit Foggy for Darts</t>
  </si>
  <si>
    <t>A Stroll on theBeach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</si>
</sst>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2" x14ac:knownFonts="1"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34343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Arial"/>
      <family val="2"/>
    </font>
    <font>
      <sz val="10"/>
      <color rgb="FF00B0F0"/>
      <name val="Arial"/>
      <family val="2"/>
    </font>
    <font>
      <sz val="10"/>
      <color rgb="FFFFC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ill="0" applyBorder="0" applyAlignment="0" applyProtection="0"/>
  </cellStyleXfs>
  <cellXfs count="368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9" fontId="0" fillId="0" borderId="0" xfId="1" applyFont="1" applyFill="1" applyBorder="1" applyAlignment="1" applyProtection="1">
      <alignment horizontal="left"/>
    </xf>
    <xf numFmtId="15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 applyFill="1" applyBorder="1"/>
    <xf numFmtId="0" fontId="0" fillId="0" borderId="0" xfId="0" applyFont="1" applyAlignment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2" borderId="5" xfId="0" applyFill="1" applyBorder="1"/>
    <xf numFmtId="0" fontId="0" fillId="2" borderId="6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0" fillId="0" borderId="13" xfId="0" applyBorder="1"/>
    <xf numFmtId="0" fontId="0" fillId="0" borderId="14" xfId="0" applyBorder="1"/>
    <xf numFmtId="0" fontId="4" fillId="0" borderId="13" xfId="0" applyFont="1" applyBorder="1"/>
    <xf numFmtId="0" fontId="4" fillId="0" borderId="0" xfId="0" applyFont="1" applyBorder="1"/>
    <xf numFmtId="0" fontId="0" fillId="0" borderId="15" xfId="0" applyBorder="1"/>
    <xf numFmtId="0" fontId="0" fillId="0" borderId="16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2" borderId="17" xfId="0" applyFont="1" applyFill="1" applyBorder="1"/>
    <xf numFmtId="0" fontId="0" fillId="2" borderId="17" xfId="0" applyFill="1" applyBorder="1" applyAlignment="1">
      <alignment horizontal="center"/>
    </xf>
    <xf numFmtId="0" fontId="0" fillId="0" borderId="18" xfId="0" applyFont="1" applyBorder="1"/>
    <xf numFmtId="0" fontId="0" fillId="0" borderId="18" xfId="0" applyBorder="1" applyAlignment="1">
      <alignment horizontal="center"/>
    </xf>
    <xf numFmtId="0" fontId="0" fillId="2" borderId="18" xfId="0" applyFont="1" applyFill="1" applyBorder="1"/>
    <xf numFmtId="0" fontId="0" fillId="2" borderId="18" xfId="0" applyFill="1" applyBorder="1" applyAlignment="1">
      <alignment horizontal="center"/>
    </xf>
    <xf numFmtId="0" fontId="0" fillId="2" borderId="19" xfId="0" applyFont="1" applyFill="1" applyBorder="1"/>
    <xf numFmtId="0" fontId="0" fillId="2" borderId="19" xfId="0" applyFill="1" applyBorder="1" applyAlignment="1">
      <alignment horizontal="center"/>
    </xf>
    <xf numFmtId="0" fontId="0" fillId="0" borderId="0" xfId="0" applyFill="1"/>
    <xf numFmtId="0" fontId="5" fillId="0" borderId="0" xfId="0" applyFont="1"/>
    <xf numFmtId="0" fontId="6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1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20" xfId="0" applyFont="1" applyBorder="1"/>
    <xf numFmtId="0" fontId="0" fillId="0" borderId="20" xfId="0" applyFont="1" applyBorder="1" applyAlignment="1">
      <alignment vertical="top" wrapText="1"/>
    </xf>
    <xf numFmtId="0" fontId="0" fillId="0" borderId="20" xfId="0" applyBorder="1" applyAlignment="1">
      <alignment horizontal="left"/>
    </xf>
    <xf numFmtId="0" fontId="1" fillId="0" borderId="20" xfId="0" applyFont="1" applyBorder="1"/>
    <xf numFmtId="0" fontId="1" fillId="0" borderId="2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9" xfId="0" applyFont="1" applyBorder="1"/>
    <xf numFmtId="0" fontId="8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" xfId="0" applyFont="1" applyBorder="1"/>
    <xf numFmtId="0" fontId="8" fillId="0" borderId="17" xfId="0" applyFont="1" applyBorder="1"/>
    <xf numFmtId="0" fontId="0" fillId="0" borderId="23" xfId="0" applyBorder="1" applyAlignment="1">
      <alignment horizontal="center"/>
    </xf>
    <xf numFmtId="0" fontId="8" fillId="0" borderId="17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7" fillId="0" borderId="26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7" xfId="0" applyFont="1" applyBorder="1"/>
    <xf numFmtId="0" fontId="7" fillId="0" borderId="25" xfId="0" applyFont="1" applyBorder="1" applyAlignment="1">
      <alignment horizontal="right"/>
    </xf>
    <xf numFmtId="0" fontId="8" fillId="0" borderId="18" xfId="0" applyFont="1" applyBorder="1"/>
    <xf numFmtId="0" fontId="8" fillId="0" borderId="28" xfId="0" applyFont="1" applyBorder="1" applyAlignment="1">
      <alignment horizontal="left"/>
    </xf>
    <xf numFmtId="0" fontId="7" fillId="0" borderId="29" xfId="0" applyFont="1" applyBorder="1"/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7" fillId="0" borderId="1" xfId="0" applyFont="1" applyBorder="1"/>
    <xf numFmtId="0" fontId="7" fillId="0" borderId="19" xfId="0" applyFont="1" applyBorder="1"/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0" xfId="0" applyNumberFormat="1"/>
    <xf numFmtId="0" fontId="9" fillId="0" borderId="0" xfId="0" applyFont="1" applyBorder="1"/>
    <xf numFmtId="0" fontId="10" fillId="0" borderId="0" xfId="0" applyFont="1" applyBorder="1"/>
    <xf numFmtId="0" fontId="0" fillId="0" borderId="0" xfId="0" applyFont="1" applyFill="1"/>
    <xf numFmtId="0" fontId="0" fillId="3" borderId="31" xfId="0" applyFill="1" applyBorder="1"/>
    <xf numFmtId="0" fontId="0" fillId="3" borderId="31" xfId="0" applyNumberFormat="1" applyFill="1" applyBorder="1"/>
    <xf numFmtId="0" fontId="7" fillId="0" borderId="1" xfId="0" applyFont="1" applyBorder="1" applyAlignment="1">
      <alignment horizontal="left"/>
    </xf>
    <xf numFmtId="0" fontId="3" fillId="0" borderId="20" xfId="0" applyFont="1" applyBorder="1"/>
    <xf numFmtId="0" fontId="7" fillId="0" borderId="18" xfId="0" applyFont="1" applyBorder="1"/>
    <xf numFmtId="0" fontId="7" fillId="0" borderId="0" xfId="0" applyFont="1"/>
    <xf numFmtId="0" fontId="8" fillId="0" borderId="8" xfId="0" applyFont="1" applyBorder="1"/>
    <xf numFmtId="0" fontId="8" fillId="0" borderId="21" xfId="0" applyFont="1" applyBorder="1"/>
    <xf numFmtId="0" fontId="7" fillId="0" borderId="26" xfId="0" applyFont="1" applyBorder="1" applyAlignment="1">
      <alignment horizontal="center"/>
    </xf>
    <xf numFmtId="0" fontId="8" fillId="0" borderId="3" xfId="0" applyFont="1" applyBorder="1"/>
    <xf numFmtId="0" fontId="8" fillId="0" borderId="33" xfId="0" applyFont="1" applyBorder="1"/>
    <xf numFmtId="0" fontId="3" fillId="0" borderId="0" xfId="0" applyFont="1" applyBorder="1"/>
    <xf numFmtId="0" fontId="8" fillId="0" borderId="0" xfId="0" applyFont="1" applyFill="1" applyBorder="1"/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34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5" fillId="0" borderId="0" xfId="0" applyFont="1" applyFill="1" applyBorder="1"/>
    <xf numFmtId="0" fontId="0" fillId="0" borderId="0" xfId="0" applyFont="1" applyBorder="1"/>
    <xf numFmtId="0" fontId="0" fillId="0" borderId="0" xfId="0" applyBorder="1"/>
    <xf numFmtId="0" fontId="0" fillId="0" borderId="31" xfId="0" applyNumberFormat="1" applyFill="1" applyBorder="1"/>
    <xf numFmtId="0" fontId="0" fillId="4" borderId="31" xfId="0" applyNumberForma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0" fontId="13" fillId="0" borderId="0" xfId="0" applyFont="1"/>
    <xf numFmtId="0" fontId="0" fillId="0" borderId="0" xfId="0" applyBorder="1" applyAlignment="1"/>
    <xf numFmtId="0" fontId="3" fillId="0" borderId="0" xfId="0" applyFont="1" applyBorder="1" applyAlignment="1"/>
    <xf numFmtId="0" fontId="0" fillId="0" borderId="0" xfId="0" applyAlignment="1"/>
    <xf numFmtId="0" fontId="14" fillId="0" borderId="0" xfId="0" applyFont="1"/>
    <xf numFmtId="0" fontId="0" fillId="0" borderId="38" xfId="0" applyBorder="1"/>
    <xf numFmtId="0" fontId="0" fillId="0" borderId="39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/>
    <xf numFmtId="0" fontId="1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5" xfId="0" applyFont="1" applyBorder="1" applyAlignment="1"/>
    <xf numFmtId="0" fontId="2" fillId="0" borderId="36" xfId="0" applyFont="1" applyBorder="1" applyAlignment="1"/>
    <xf numFmtId="0" fontId="0" fillId="0" borderId="36" xfId="0" applyBorder="1"/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 applyFont="1" applyFill="1"/>
    <xf numFmtId="0" fontId="5" fillId="0" borderId="0" xfId="0" applyFont="1" applyFill="1"/>
    <xf numFmtId="0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39" xfId="0" applyBorder="1"/>
    <xf numFmtId="0" fontId="3" fillId="0" borderId="40" xfId="0" applyFont="1" applyBorder="1"/>
    <xf numFmtId="0" fontId="0" fillId="0" borderId="43" xfId="0" applyBorder="1"/>
    <xf numFmtId="0" fontId="0" fillId="0" borderId="44" xfId="0" applyBorder="1"/>
    <xf numFmtId="0" fontId="2" fillId="0" borderId="45" xfId="0" applyFont="1" applyBorder="1"/>
    <xf numFmtId="0" fontId="2" fillId="0" borderId="43" xfId="0" applyFont="1" applyBorder="1"/>
    <xf numFmtId="1" fontId="0" fillId="0" borderId="0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5" fillId="0" borderId="0" xfId="0" applyFont="1" applyAlignment="1">
      <alignment horizontal="center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5" borderId="31" xfId="0" applyFont="1" applyFill="1" applyBorder="1"/>
    <xf numFmtId="0" fontId="0" fillId="5" borderId="31" xfId="0" applyFill="1" applyBorder="1"/>
    <xf numFmtId="0" fontId="0" fillId="3" borderId="31" xfId="0" applyFont="1" applyFill="1" applyBorder="1"/>
    <xf numFmtId="0" fontId="0" fillId="6" borderId="31" xfId="0" applyFont="1" applyFill="1" applyBorder="1"/>
    <xf numFmtId="0" fontId="0" fillId="5" borderId="31" xfId="0" applyNumberFormat="1" applyFill="1" applyBorder="1"/>
    <xf numFmtId="0" fontId="0" fillId="0" borderId="14" xfId="0" applyFont="1" applyFill="1" applyBorder="1"/>
    <xf numFmtId="0" fontId="1" fillId="0" borderId="47" xfId="0" applyFont="1" applyBorder="1"/>
    <xf numFmtId="0" fontId="1" fillId="0" borderId="4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/>
    <xf numFmtId="0" fontId="1" fillId="0" borderId="48" xfId="0" applyFont="1" applyBorder="1" applyAlignment="1">
      <alignment vertical="top" wrapText="1"/>
    </xf>
    <xf numFmtId="0" fontId="1" fillId="0" borderId="48" xfId="0" applyFont="1" applyFill="1" applyBorder="1"/>
    <xf numFmtId="0" fontId="0" fillId="0" borderId="49" xfId="0" applyBorder="1" applyAlignment="1">
      <alignment horizontal="center"/>
    </xf>
    <xf numFmtId="0" fontId="5" fillId="0" borderId="48" xfId="0" applyFont="1" applyBorder="1"/>
    <xf numFmtId="0" fontId="0" fillId="0" borderId="48" xfId="0" applyBorder="1" applyAlignment="1">
      <alignment horizontal="left"/>
    </xf>
    <xf numFmtId="0" fontId="5" fillId="0" borderId="48" xfId="0" applyFont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Border="1"/>
    <xf numFmtId="0" fontId="16" fillId="0" borderId="0" xfId="0" applyFont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0" fillId="6" borderId="13" xfId="0" applyFill="1" applyBorder="1"/>
    <xf numFmtId="0" fontId="4" fillId="6" borderId="0" xfId="0" applyFont="1" applyFill="1"/>
    <xf numFmtId="0" fontId="4" fillId="6" borderId="14" xfId="0" applyFont="1" applyFill="1" applyBorder="1"/>
    <xf numFmtId="0" fontId="4" fillId="6" borderId="14" xfId="0" applyFont="1" applyFill="1" applyBorder="1" applyAlignment="1">
      <alignment horizontal="center"/>
    </xf>
    <xf numFmtId="0" fontId="0" fillId="6" borderId="14" xfId="0" applyFill="1" applyBorder="1"/>
    <xf numFmtId="0" fontId="4" fillId="6" borderId="0" xfId="0" applyFont="1" applyFill="1" applyBorder="1"/>
    <xf numFmtId="0" fontId="4" fillId="0" borderId="14" xfId="0" applyFont="1" applyFill="1" applyBorder="1" applyAlignment="1">
      <alignment horizontal="center"/>
    </xf>
    <xf numFmtId="0" fontId="0" fillId="3" borderId="30" xfId="0" applyFont="1" applyFill="1" applyBorder="1"/>
    <xf numFmtId="0" fontId="0" fillId="3" borderId="30" xfId="0" applyNumberFormat="1" applyFill="1" applyBorder="1"/>
    <xf numFmtId="0" fontId="0" fillId="0" borderId="31" xfId="0" applyFont="1" applyFill="1" applyBorder="1"/>
    <xf numFmtId="0" fontId="0" fillId="0" borderId="31" xfId="0" applyFill="1" applyBorder="1"/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" borderId="32" xfId="0" applyNumberFormat="1" applyFill="1" applyBorder="1"/>
    <xf numFmtId="0" fontId="0" fillId="0" borderId="46" xfId="0" applyNumberFormat="1" applyFill="1" applyBorder="1"/>
    <xf numFmtId="0" fontId="0" fillId="2" borderId="3" xfId="0" applyFont="1" applyFill="1" applyBorder="1"/>
    <xf numFmtId="0" fontId="0" fillId="0" borderId="5" xfId="0" applyFont="1" applyBorder="1"/>
    <xf numFmtId="0" fontId="0" fillId="2" borderId="5" xfId="0" applyFont="1" applyFill="1" applyBorder="1"/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8" xfId="0" applyFont="1" applyFill="1" applyBorder="1"/>
    <xf numFmtId="0" fontId="0" fillId="6" borderId="0" xfId="0" applyFill="1" applyBorder="1"/>
    <xf numFmtId="0" fontId="4" fillId="6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46" xfId="0" applyBorder="1"/>
    <xf numFmtId="0" fontId="0" fillId="5" borderId="53" xfId="0" applyFill="1" applyBorder="1"/>
    <xf numFmtId="0" fontId="0" fillId="0" borderId="46" xfId="0" applyFill="1" applyBorder="1"/>
    <xf numFmtId="0" fontId="0" fillId="3" borderId="32" xfId="0" applyFill="1" applyBorder="1"/>
    <xf numFmtId="0" fontId="0" fillId="0" borderId="31" xfId="0" applyBorder="1"/>
    <xf numFmtId="0" fontId="0" fillId="3" borderId="56" xfId="0" applyNumberFormat="1" applyFill="1" applyBorder="1"/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7" xfId="0" applyBorder="1"/>
    <xf numFmtId="0" fontId="0" fillId="0" borderId="1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14" fontId="5" fillId="0" borderId="0" xfId="0" applyNumberFormat="1" applyFont="1" applyAlignment="1">
      <alignment horizontal="center"/>
    </xf>
    <xf numFmtId="0" fontId="15" fillId="3" borderId="31" xfId="0" applyNumberFormat="1" applyFont="1" applyFill="1" applyBorder="1"/>
    <xf numFmtId="0" fontId="15" fillId="0" borderId="31" xfId="0" applyNumberFormat="1" applyFont="1" applyFill="1" applyBorder="1"/>
    <xf numFmtId="0" fontId="15" fillId="0" borderId="20" xfId="0" applyFont="1" applyBorder="1" applyAlignment="1">
      <alignment vertical="top" wrapText="1"/>
    </xf>
    <xf numFmtId="0" fontId="15" fillId="0" borderId="20" xfId="0" applyFont="1" applyBorder="1" applyAlignment="1">
      <alignment horizontal="center"/>
    </xf>
    <xf numFmtId="0" fontId="15" fillId="0" borderId="0" xfId="0" applyFont="1" applyFill="1" applyBorder="1"/>
    <xf numFmtId="0" fontId="15" fillId="0" borderId="34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15" fontId="15" fillId="0" borderId="0" xfId="0" applyNumberFormat="1" applyFont="1" applyAlignment="1">
      <alignment horizontal="left"/>
    </xf>
    <xf numFmtId="0" fontId="15" fillId="0" borderId="0" xfId="0" applyFont="1" applyBorder="1" applyAlignment="1">
      <alignment vertical="top" wrapText="1"/>
    </xf>
    <xf numFmtId="0" fontId="20" fillId="0" borderId="0" xfId="0" applyFont="1"/>
    <xf numFmtId="15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 vertical="top" wrapText="1"/>
    </xf>
    <xf numFmtId="0" fontId="20" fillId="0" borderId="20" xfId="0" applyFont="1" applyBorder="1"/>
    <xf numFmtId="0" fontId="20" fillId="0" borderId="0" xfId="0" applyFont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/>
    <xf numFmtId="0" fontId="20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Font="1"/>
    <xf numFmtId="15" fontId="21" fillId="0" borderId="0" xfId="0" applyNumberFormat="1" applyFont="1" applyAlignment="1">
      <alignment horizontal="left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1" fillId="0" borderId="34" xfId="0" applyNumberFormat="1" applyFont="1" applyFill="1" applyBorder="1" applyAlignment="1">
      <alignment horizontal="center"/>
    </xf>
    <xf numFmtId="0" fontId="21" fillId="0" borderId="0" xfId="0" applyFont="1" applyBorder="1" applyAlignment="1">
      <alignment vertical="top" wrapText="1"/>
    </xf>
    <xf numFmtId="0" fontId="20" fillId="4" borderId="31" xfId="0" applyNumberFormat="1" applyFont="1" applyFill="1" applyBorder="1"/>
    <xf numFmtId="0" fontId="20" fillId="3" borderId="31" xfId="0" applyNumberFormat="1" applyFont="1" applyFill="1" applyBorder="1"/>
    <xf numFmtId="0" fontId="20" fillId="0" borderId="31" xfId="0" applyNumberFormat="1" applyFont="1" applyFill="1" applyBorder="1"/>
    <xf numFmtId="0" fontId="21" fillId="0" borderId="31" xfId="0" applyNumberFormat="1" applyFont="1" applyFill="1" applyBorder="1"/>
    <xf numFmtId="0" fontId="21" fillId="3" borderId="31" xfId="0" applyNumberFormat="1" applyFont="1" applyFill="1" applyBorder="1"/>
    <xf numFmtId="0" fontId="21" fillId="4" borderId="31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/>
    <xf numFmtId="0" fontId="15" fillId="0" borderId="0" xfId="0" applyFont="1" applyFill="1" applyBorder="1" applyAlignment="1"/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4" fontId="3" fillId="0" borderId="41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5" xfId="0" applyFont="1" applyBorder="1"/>
    <xf numFmtId="0" fontId="2" fillId="0" borderId="43" xfId="0" applyFont="1" applyBorder="1"/>
    <xf numFmtId="0" fontId="2" fillId="0" borderId="44" xfId="0" applyFont="1" applyBorder="1"/>
    <xf numFmtId="0" fontId="3" fillId="0" borderId="4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5" fontId="0" fillId="0" borderId="19" xfId="0" applyNumberForma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0"/>
  <sheetViews>
    <sheetView tabSelected="1" topLeftCell="D772" workbookViewId="0">
      <selection activeCell="BI42" sqref="BI42"/>
    </sheetView>
  </sheetViews>
  <sheetFormatPr defaultRowHeight="12.75" x14ac:dyDescent="0.2"/>
  <cols>
    <col min="1" max="1" width="9.140625" style="1"/>
    <col min="2" max="2" width="10.140625" style="2" bestFit="1" customWidth="1"/>
    <col min="3" max="3" width="25.28515625" style="2" customWidth="1"/>
    <col min="4" max="4" width="13" style="3" customWidth="1"/>
    <col min="5" max="5" width="18.42578125" style="2" customWidth="1"/>
    <col min="6" max="6" width="21.7109375" style="2" customWidth="1"/>
    <col min="7" max="7" width="51.7109375" style="2" customWidth="1"/>
    <col min="8" max="8" width="13.42578125" style="4" customWidth="1"/>
    <col min="9" max="9" width="7.7109375" style="189" customWidth="1"/>
    <col min="10" max="10" width="8.28515625" style="4" customWidth="1"/>
    <col min="11" max="11" width="29.28515625" style="4" customWidth="1"/>
    <col min="12" max="12" width="9.140625" style="2"/>
    <col min="13" max="13" width="17.42578125" style="2" customWidth="1"/>
    <col min="14" max="14" width="11.42578125" style="2" customWidth="1"/>
    <col min="15" max="16384" width="9.140625" style="2"/>
  </cols>
  <sheetData>
    <row r="1" spans="1:11" ht="12" customHeight="1" x14ac:dyDescent="0.2">
      <c r="A1" s="5"/>
      <c r="G1" s="4"/>
      <c r="H1" s="4" t="s">
        <v>0</v>
      </c>
      <c r="J1" s="4" t="s">
        <v>1</v>
      </c>
      <c r="K1" s="4" t="s">
        <v>2</v>
      </c>
    </row>
    <row r="2" spans="1:11" x14ac:dyDescent="0.2">
      <c r="A2" s="1" t="s">
        <v>3</v>
      </c>
      <c r="B2" s="2" t="s">
        <v>4</v>
      </c>
      <c r="D2" s="3" t="s">
        <v>6</v>
      </c>
      <c r="E2" s="2" t="s">
        <v>7</v>
      </c>
      <c r="F2"/>
      <c r="G2"/>
      <c r="H2" s="4" t="s">
        <v>8</v>
      </c>
      <c r="J2" s="4" t="s">
        <v>10</v>
      </c>
      <c r="K2" s="4" t="s">
        <v>11</v>
      </c>
    </row>
    <row r="3" spans="1:11" ht="12.75" customHeight="1" x14ac:dyDescent="0.2">
      <c r="A3" s="1">
        <v>1</v>
      </c>
      <c r="B3" s="2" t="s">
        <v>134</v>
      </c>
      <c r="C3" s="2" t="s">
        <v>12</v>
      </c>
      <c r="D3" s="6">
        <v>41557</v>
      </c>
      <c r="E3" s="7" t="s">
        <v>135</v>
      </c>
      <c r="F3" s="94" t="s">
        <v>21</v>
      </c>
      <c r="G3" s="94" t="s">
        <v>167</v>
      </c>
      <c r="I3" s="150">
        <v>14</v>
      </c>
    </row>
    <row r="4" spans="1:11" ht="12.75" customHeight="1" x14ac:dyDescent="0.2">
      <c r="A4" s="1">
        <v>2</v>
      </c>
      <c r="B4" s="2" t="s">
        <v>134</v>
      </c>
      <c r="C4" s="2" t="s">
        <v>12</v>
      </c>
      <c r="D4" s="6">
        <v>41557</v>
      </c>
      <c r="E4" s="7" t="s">
        <v>135</v>
      </c>
      <c r="F4" s="94" t="s">
        <v>22</v>
      </c>
      <c r="G4" s="95" t="s">
        <v>179</v>
      </c>
      <c r="I4" s="150">
        <v>15</v>
      </c>
    </row>
    <row r="5" spans="1:11" ht="12.75" customHeight="1" x14ac:dyDescent="0.2">
      <c r="A5" s="1">
        <v>3</v>
      </c>
      <c r="B5" s="2" t="s">
        <v>134</v>
      </c>
      <c r="C5" s="2" t="s">
        <v>12</v>
      </c>
      <c r="D5" s="6">
        <v>41557</v>
      </c>
      <c r="E5" s="7" t="s">
        <v>135</v>
      </c>
      <c r="F5" s="94" t="s">
        <v>14</v>
      </c>
      <c r="G5" s="94" t="s">
        <v>172</v>
      </c>
      <c r="I5" s="150">
        <v>15</v>
      </c>
    </row>
    <row r="6" spans="1:11" ht="12.75" customHeight="1" x14ac:dyDescent="0.2">
      <c r="A6" s="1">
        <v>4</v>
      </c>
      <c r="B6" s="2" t="s">
        <v>134</v>
      </c>
      <c r="C6" s="2" t="s">
        <v>12</v>
      </c>
      <c r="D6" s="6">
        <v>41557</v>
      </c>
      <c r="E6" s="7" t="s">
        <v>135</v>
      </c>
      <c r="F6" s="94" t="s">
        <v>25</v>
      </c>
      <c r="G6" s="95" t="s">
        <v>161</v>
      </c>
      <c r="I6" s="150">
        <v>14</v>
      </c>
    </row>
    <row r="7" spans="1:11" ht="12.75" customHeight="1" x14ac:dyDescent="0.2">
      <c r="A7" s="1">
        <v>5</v>
      </c>
      <c r="B7" s="2" t="s">
        <v>134</v>
      </c>
      <c r="C7" s="2" t="s">
        <v>12</v>
      </c>
      <c r="D7" s="6">
        <v>41557</v>
      </c>
      <c r="E7" s="7" t="s">
        <v>135</v>
      </c>
      <c r="F7" s="94" t="s">
        <v>23</v>
      </c>
      <c r="G7" s="94" t="s">
        <v>162</v>
      </c>
      <c r="I7" s="150">
        <v>17</v>
      </c>
    </row>
    <row r="8" spans="1:11" ht="12.75" customHeight="1" x14ac:dyDescent="0.2">
      <c r="A8" s="1">
        <v>6</v>
      </c>
      <c r="B8" s="2" t="s">
        <v>134</v>
      </c>
      <c r="C8" s="2" t="s">
        <v>12</v>
      </c>
      <c r="D8" s="6">
        <v>41557</v>
      </c>
      <c r="E8" s="7" t="s">
        <v>135</v>
      </c>
      <c r="F8" s="94" t="s">
        <v>30</v>
      </c>
      <c r="G8" s="95" t="s">
        <v>180</v>
      </c>
      <c r="I8" s="150">
        <v>14</v>
      </c>
    </row>
    <row r="9" spans="1:11" ht="12.75" customHeight="1" x14ac:dyDescent="0.2">
      <c r="A9" s="1">
        <v>7</v>
      </c>
      <c r="B9" s="2" t="s">
        <v>134</v>
      </c>
      <c r="C9" s="2" t="s">
        <v>12</v>
      </c>
      <c r="D9" s="6">
        <v>41557</v>
      </c>
      <c r="E9" s="7" t="s">
        <v>135</v>
      </c>
      <c r="F9" s="94" t="s">
        <v>199</v>
      </c>
      <c r="G9" s="94" t="s">
        <v>200</v>
      </c>
      <c r="I9" s="150">
        <v>15</v>
      </c>
    </row>
    <row r="10" spans="1:11" ht="12.75" customHeight="1" x14ac:dyDescent="0.2">
      <c r="A10" s="1">
        <v>8</v>
      </c>
      <c r="B10" s="2" t="s">
        <v>134</v>
      </c>
      <c r="C10" s="2" t="s">
        <v>12</v>
      </c>
      <c r="D10" s="6">
        <v>41557</v>
      </c>
      <c r="E10" s="7" t="s">
        <v>135</v>
      </c>
      <c r="F10" s="94" t="s">
        <v>19</v>
      </c>
      <c r="G10" s="94" t="s">
        <v>154</v>
      </c>
      <c r="I10" s="150">
        <v>12</v>
      </c>
    </row>
    <row r="11" spans="1:11" ht="12.75" customHeight="1" x14ac:dyDescent="0.2">
      <c r="A11" s="1">
        <v>9</v>
      </c>
      <c r="B11" s="2" t="s">
        <v>134</v>
      </c>
      <c r="C11" s="2" t="s">
        <v>12</v>
      </c>
      <c r="D11" s="6">
        <v>41557</v>
      </c>
      <c r="E11" s="7" t="s">
        <v>135</v>
      </c>
      <c r="F11" s="94" t="s">
        <v>20</v>
      </c>
      <c r="G11" s="94" t="s">
        <v>195</v>
      </c>
      <c r="I11" s="150">
        <v>17</v>
      </c>
    </row>
    <row r="12" spans="1:11" ht="12.75" customHeight="1" x14ac:dyDescent="0.2">
      <c r="A12" s="1">
        <v>10</v>
      </c>
      <c r="B12" s="2" t="s">
        <v>134</v>
      </c>
      <c r="C12" s="2" t="s">
        <v>12</v>
      </c>
      <c r="D12" s="6">
        <v>41557</v>
      </c>
      <c r="E12" s="7" t="s">
        <v>135</v>
      </c>
      <c r="F12" s="94" t="s">
        <v>119</v>
      </c>
      <c r="G12" s="151" t="s">
        <v>156</v>
      </c>
      <c r="I12" s="150">
        <v>15</v>
      </c>
    </row>
    <row r="13" spans="1:11" ht="12.75" customHeight="1" x14ac:dyDescent="0.2">
      <c r="A13" s="1">
        <v>11</v>
      </c>
      <c r="B13" s="2" t="s">
        <v>134</v>
      </c>
      <c r="C13" s="2" t="s">
        <v>12</v>
      </c>
      <c r="D13" s="6">
        <v>41557</v>
      </c>
      <c r="E13" s="7" t="s">
        <v>135</v>
      </c>
      <c r="F13" s="94" t="s">
        <v>201</v>
      </c>
      <c r="G13" s="2" t="s">
        <v>185</v>
      </c>
      <c r="I13" s="150">
        <v>15</v>
      </c>
    </row>
    <row r="14" spans="1:11" ht="12.75" customHeight="1" x14ac:dyDescent="0.2">
      <c r="A14" s="1">
        <v>12</v>
      </c>
      <c r="B14" s="2" t="s">
        <v>134</v>
      </c>
      <c r="C14" s="2" t="s">
        <v>12</v>
      </c>
      <c r="D14" s="6">
        <v>41557</v>
      </c>
      <c r="E14" s="7" t="s">
        <v>135</v>
      </c>
      <c r="F14" s="94" t="s">
        <v>13</v>
      </c>
      <c r="G14" s="151" t="s">
        <v>127</v>
      </c>
      <c r="I14" s="150">
        <v>15</v>
      </c>
    </row>
    <row r="15" spans="1:11" ht="12.75" customHeight="1" x14ac:dyDescent="0.2">
      <c r="A15" s="1">
        <v>13</v>
      </c>
      <c r="B15" s="2" t="s">
        <v>134</v>
      </c>
      <c r="C15" s="2" t="s">
        <v>12</v>
      </c>
      <c r="D15" s="6">
        <v>41557</v>
      </c>
      <c r="E15" s="7" t="s">
        <v>135</v>
      </c>
      <c r="F15" s="95" t="s">
        <v>205</v>
      </c>
      <c r="G15" s="95" t="s">
        <v>139</v>
      </c>
      <c r="I15" s="152">
        <v>14</v>
      </c>
    </row>
    <row r="16" spans="1:11" ht="12.75" customHeight="1" x14ac:dyDescent="0.2">
      <c r="A16" s="1">
        <v>14</v>
      </c>
      <c r="B16" s="2" t="s">
        <v>134</v>
      </c>
      <c r="C16" s="291" t="s">
        <v>12</v>
      </c>
      <c r="D16" s="298">
        <v>41557</v>
      </c>
      <c r="E16" s="299" t="s">
        <v>135</v>
      </c>
      <c r="F16" s="287" t="s">
        <v>18</v>
      </c>
      <c r="G16" s="287" t="s">
        <v>172</v>
      </c>
      <c r="H16" s="200"/>
      <c r="I16" s="288">
        <v>20</v>
      </c>
      <c r="J16" s="200" t="s">
        <v>206</v>
      </c>
      <c r="K16" s="200" t="s">
        <v>207</v>
      </c>
    </row>
    <row r="17" spans="1:11" ht="12.75" customHeight="1" x14ac:dyDescent="0.2">
      <c r="A17" s="1">
        <v>15</v>
      </c>
      <c r="B17" s="2" t="s">
        <v>134</v>
      </c>
      <c r="C17" s="2" t="s">
        <v>12</v>
      </c>
      <c r="D17" s="6">
        <v>41557</v>
      </c>
      <c r="E17" s="7" t="s">
        <v>135</v>
      </c>
      <c r="F17" s="95" t="s">
        <v>19</v>
      </c>
      <c r="G17" s="95" t="s">
        <v>152</v>
      </c>
      <c r="I17" s="150">
        <v>16</v>
      </c>
    </row>
    <row r="18" spans="1:11" ht="12.75" customHeight="1" x14ac:dyDescent="0.2">
      <c r="A18" s="1">
        <v>16</v>
      </c>
      <c r="B18" s="2" t="s">
        <v>134</v>
      </c>
      <c r="C18" s="2" t="s">
        <v>12</v>
      </c>
      <c r="D18" s="6">
        <v>41557</v>
      </c>
      <c r="E18" s="7" t="s">
        <v>135</v>
      </c>
      <c r="F18" s="94" t="s">
        <v>25</v>
      </c>
      <c r="G18" s="153" t="s">
        <v>165</v>
      </c>
      <c r="I18" s="150">
        <v>17</v>
      </c>
    </row>
    <row r="19" spans="1:11" ht="12.75" customHeight="1" x14ac:dyDescent="0.2">
      <c r="A19" s="1">
        <v>17</v>
      </c>
      <c r="B19" s="2" t="s">
        <v>134</v>
      </c>
      <c r="C19" s="2" t="s">
        <v>12</v>
      </c>
      <c r="D19" s="6">
        <v>41557</v>
      </c>
      <c r="E19" s="7" t="s">
        <v>135</v>
      </c>
      <c r="F19" s="94" t="s">
        <v>18</v>
      </c>
      <c r="G19" s="95" t="s">
        <v>175</v>
      </c>
      <c r="I19" s="150">
        <v>15</v>
      </c>
    </row>
    <row r="20" spans="1:11" ht="12.75" customHeight="1" x14ac:dyDescent="0.2">
      <c r="A20" s="1">
        <v>18</v>
      </c>
      <c r="B20" s="2" t="s">
        <v>134</v>
      </c>
      <c r="C20" s="2" t="s">
        <v>12</v>
      </c>
      <c r="D20" s="6">
        <v>41557</v>
      </c>
      <c r="E20" s="7" t="s">
        <v>135</v>
      </c>
      <c r="F20" s="94" t="s">
        <v>119</v>
      </c>
      <c r="G20" s="94" t="s">
        <v>159</v>
      </c>
      <c r="I20" s="150">
        <v>14</v>
      </c>
    </row>
    <row r="21" spans="1:11" ht="12.75" customHeight="1" x14ac:dyDescent="0.2">
      <c r="A21" s="1">
        <v>19</v>
      </c>
      <c r="B21" s="2" t="s">
        <v>134</v>
      </c>
      <c r="C21" s="2" t="s">
        <v>12</v>
      </c>
      <c r="D21" s="6">
        <v>41557</v>
      </c>
      <c r="E21" s="7" t="s">
        <v>135</v>
      </c>
      <c r="F21" s="94" t="s">
        <v>19</v>
      </c>
      <c r="G21" s="94" t="s">
        <v>153</v>
      </c>
      <c r="I21" s="150">
        <v>14</v>
      </c>
    </row>
    <row r="22" spans="1:11" ht="12.75" customHeight="1" x14ac:dyDescent="0.2">
      <c r="A22" s="1">
        <v>20</v>
      </c>
      <c r="B22" s="2" t="s">
        <v>134</v>
      </c>
      <c r="C22" s="2" t="s">
        <v>12</v>
      </c>
      <c r="D22" s="6">
        <v>41557</v>
      </c>
      <c r="E22" s="7" t="s">
        <v>135</v>
      </c>
      <c r="F22" s="94" t="s">
        <v>21</v>
      </c>
      <c r="G22" s="94" t="s">
        <v>170</v>
      </c>
      <c r="I22" s="150">
        <v>15</v>
      </c>
    </row>
    <row r="23" spans="1:11" ht="12.75" customHeight="1" x14ac:dyDescent="0.2">
      <c r="A23" s="1">
        <v>21</v>
      </c>
      <c r="B23" s="2" t="s">
        <v>134</v>
      </c>
      <c r="C23" s="2" t="s">
        <v>12</v>
      </c>
      <c r="D23" s="6">
        <v>41557</v>
      </c>
      <c r="E23" s="7" t="s">
        <v>135</v>
      </c>
      <c r="F23" s="94" t="s">
        <v>30</v>
      </c>
      <c r="G23" s="94" t="s">
        <v>182</v>
      </c>
      <c r="I23" s="150">
        <v>14</v>
      </c>
    </row>
    <row r="24" spans="1:11" ht="12.75" customHeight="1" x14ac:dyDescent="0.2">
      <c r="A24" s="1">
        <v>22</v>
      </c>
      <c r="B24" s="2" t="s">
        <v>134</v>
      </c>
      <c r="C24" s="2" t="s">
        <v>12</v>
      </c>
      <c r="D24" s="6">
        <v>41557</v>
      </c>
      <c r="E24" s="7" t="s">
        <v>135</v>
      </c>
      <c r="F24" s="94" t="s">
        <v>20</v>
      </c>
      <c r="G24" s="94" t="s">
        <v>197</v>
      </c>
      <c r="I24" s="150">
        <v>14</v>
      </c>
    </row>
    <row r="25" spans="1:11" ht="12.75" customHeight="1" x14ac:dyDescent="0.2">
      <c r="A25" s="1">
        <v>23</v>
      </c>
      <c r="B25" s="2" t="s">
        <v>134</v>
      </c>
      <c r="C25" s="2" t="s">
        <v>12</v>
      </c>
      <c r="D25" s="6">
        <v>41557</v>
      </c>
      <c r="E25" s="7" t="s">
        <v>135</v>
      </c>
      <c r="F25" s="94" t="s">
        <v>13</v>
      </c>
      <c r="G25" s="94" t="s">
        <v>149</v>
      </c>
      <c r="I25" s="150">
        <v>18</v>
      </c>
      <c r="K25" s="4" t="s">
        <v>208</v>
      </c>
    </row>
    <row r="26" spans="1:11" ht="12.75" customHeight="1" x14ac:dyDescent="0.2">
      <c r="A26" s="1">
        <v>24</v>
      </c>
      <c r="B26" s="2" t="s">
        <v>134</v>
      </c>
      <c r="C26" s="2" t="s">
        <v>12</v>
      </c>
      <c r="D26" s="6">
        <v>41557</v>
      </c>
      <c r="E26" s="7" t="s">
        <v>135</v>
      </c>
      <c r="F26" s="94" t="s">
        <v>23</v>
      </c>
      <c r="G26" s="95" t="s">
        <v>144</v>
      </c>
      <c r="I26" s="150">
        <v>15</v>
      </c>
    </row>
    <row r="27" spans="1:11" ht="12.75" customHeight="1" x14ac:dyDescent="0.2">
      <c r="A27" s="1">
        <v>25</v>
      </c>
      <c r="B27" s="2" t="s">
        <v>134</v>
      </c>
      <c r="C27" s="2" t="s">
        <v>12</v>
      </c>
      <c r="D27" s="6">
        <v>41557</v>
      </c>
      <c r="E27" s="7" t="s">
        <v>135</v>
      </c>
      <c r="F27" s="94" t="s">
        <v>201</v>
      </c>
      <c r="G27" s="94" t="s">
        <v>189</v>
      </c>
      <c r="I27" s="150">
        <v>15</v>
      </c>
    </row>
    <row r="28" spans="1:11" ht="12.75" customHeight="1" x14ac:dyDescent="0.2">
      <c r="A28" s="1">
        <v>26</v>
      </c>
      <c r="B28" s="2" t="s">
        <v>134</v>
      </c>
      <c r="C28" s="2" t="s">
        <v>12</v>
      </c>
      <c r="D28" s="6">
        <v>41557</v>
      </c>
      <c r="E28" s="7" t="s">
        <v>135</v>
      </c>
      <c r="F28" s="94" t="s">
        <v>199</v>
      </c>
      <c r="G28" s="95" t="s">
        <v>192</v>
      </c>
      <c r="I28" s="150">
        <v>14</v>
      </c>
    </row>
    <row r="29" spans="1:11" ht="12.75" customHeight="1" x14ac:dyDescent="0.2">
      <c r="A29" s="1">
        <v>27</v>
      </c>
      <c r="B29" s="2" t="s">
        <v>134</v>
      </c>
      <c r="C29" s="2" t="s">
        <v>12</v>
      </c>
      <c r="D29" s="6">
        <v>41557</v>
      </c>
      <c r="E29" s="7" t="s">
        <v>135</v>
      </c>
      <c r="F29" s="94" t="s">
        <v>30</v>
      </c>
      <c r="G29" s="95" t="s">
        <v>183</v>
      </c>
      <c r="I29" s="150">
        <v>15</v>
      </c>
    </row>
    <row r="30" spans="1:11" ht="12.75" customHeight="1" x14ac:dyDescent="0.2">
      <c r="A30" s="1">
        <v>28</v>
      </c>
      <c r="B30" s="2" t="s">
        <v>134</v>
      </c>
      <c r="C30" s="2" t="s">
        <v>12</v>
      </c>
      <c r="D30" s="6">
        <v>41557</v>
      </c>
      <c r="E30" s="7" t="s">
        <v>135</v>
      </c>
      <c r="F30" s="95" t="s">
        <v>14</v>
      </c>
      <c r="G30" s="95" t="s">
        <v>143</v>
      </c>
      <c r="I30" s="150">
        <v>16</v>
      </c>
    </row>
    <row r="31" spans="1:11" ht="12.75" customHeight="1" x14ac:dyDescent="0.2">
      <c r="A31" s="1">
        <v>29</v>
      </c>
      <c r="B31" s="2" t="s">
        <v>134</v>
      </c>
      <c r="C31" s="2" t="s">
        <v>12</v>
      </c>
      <c r="D31" s="6">
        <v>41557</v>
      </c>
      <c r="E31" s="7" t="s">
        <v>135</v>
      </c>
      <c r="F31" s="95" t="s">
        <v>205</v>
      </c>
      <c r="G31" s="95" t="s">
        <v>138</v>
      </c>
      <c r="I31" s="150">
        <v>15</v>
      </c>
    </row>
    <row r="32" spans="1:11" ht="12.75" customHeight="1" x14ac:dyDescent="0.2">
      <c r="A32" s="1">
        <v>30</v>
      </c>
      <c r="B32" s="2" t="s">
        <v>134</v>
      </c>
      <c r="C32" s="2" t="s">
        <v>12</v>
      </c>
      <c r="D32" s="6">
        <v>41557</v>
      </c>
      <c r="E32" s="7" t="s">
        <v>135</v>
      </c>
      <c r="F32" s="94" t="s">
        <v>30</v>
      </c>
      <c r="G32" s="95" t="s">
        <v>181</v>
      </c>
      <c r="I32" s="150">
        <v>16</v>
      </c>
    </row>
    <row r="33" spans="1:11" ht="12.75" customHeight="1" x14ac:dyDescent="0.2">
      <c r="A33" s="1">
        <v>31</v>
      </c>
      <c r="B33" s="2" t="s">
        <v>134</v>
      </c>
      <c r="C33" s="2" t="s">
        <v>12</v>
      </c>
      <c r="D33" s="6">
        <v>41557</v>
      </c>
      <c r="E33" s="7" t="s">
        <v>135</v>
      </c>
      <c r="F33" s="94" t="s">
        <v>119</v>
      </c>
      <c r="G33" s="94" t="s">
        <v>157</v>
      </c>
      <c r="I33" s="150">
        <v>15</v>
      </c>
    </row>
    <row r="34" spans="1:11" ht="12.75" customHeight="1" x14ac:dyDescent="0.2">
      <c r="A34" s="1">
        <v>32</v>
      </c>
      <c r="B34" s="2" t="s">
        <v>134</v>
      </c>
      <c r="C34" s="2" t="s">
        <v>12</v>
      </c>
      <c r="D34" s="6">
        <v>41557</v>
      </c>
      <c r="E34" s="7" t="s">
        <v>135</v>
      </c>
      <c r="F34" s="94" t="s">
        <v>19</v>
      </c>
      <c r="G34" s="95" t="s">
        <v>203</v>
      </c>
      <c r="I34" s="150">
        <v>15</v>
      </c>
    </row>
    <row r="35" spans="1:11" ht="12.75" customHeight="1" x14ac:dyDescent="0.2">
      <c r="A35" s="1">
        <v>33</v>
      </c>
      <c r="B35" s="2" t="s">
        <v>134</v>
      </c>
      <c r="C35" s="2" t="s">
        <v>12</v>
      </c>
      <c r="D35" s="6">
        <v>41557</v>
      </c>
      <c r="E35" s="7" t="s">
        <v>135</v>
      </c>
      <c r="F35" s="94" t="s">
        <v>21</v>
      </c>
      <c r="G35" s="94" t="s">
        <v>169</v>
      </c>
      <c r="I35" s="150">
        <v>18</v>
      </c>
      <c r="K35" s="4" t="s">
        <v>208</v>
      </c>
    </row>
    <row r="36" spans="1:11" ht="12.75" customHeight="1" x14ac:dyDescent="0.2">
      <c r="A36" s="1">
        <v>34</v>
      </c>
      <c r="B36" s="2" t="s">
        <v>134</v>
      </c>
      <c r="C36" s="2" t="s">
        <v>12</v>
      </c>
      <c r="D36" s="6">
        <v>41557</v>
      </c>
      <c r="E36" s="7" t="s">
        <v>135</v>
      </c>
      <c r="F36" s="94" t="s">
        <v>199</v>
      </c>
      <c r="G36" s="95" t="s">
        <v>191</v>
      </c>
      <c r="I36" s="150">
        <v>16</v>
      </c>
    </row>
    <row r="37" spans="1:11" ht="12.75" customHeight="1" x14ac:dyDescent="0.2">
      <c r="A37" s="1">
        <v>35</v>
      </c>
      <c r="B37" s="2" t="s">
        <v>134</v>
      </c>
      <c r="C37" s="2" t="s">
        <v>12</v>
      </c>
      <c r="D37" s="6">
        <v>41557</v>
      </c>
      <c r="E37" s="7" t="s">
        <v>135</v>
      </c>
      <c r="F37" s="94" t="s">
        <v>201</v>
      </c>
      <c r="G37" s="94" t="s">
        <v>188</v>
      </c>
      <c r="I37" s="150">
        <v>13</v>
      </c>
    </row>
    <row r="38" spans="1:11" ht="12.75" customHeight="1" x14ac:dyDescent="0.2">
      <c r="A38" s="1">
        <v>36</v>
      </c>
      <c r="B38" s="2" t="s">
        <v>134</v>
      </c>
      <c r="C38" s="300" t="s">
        <v>12</v>
      </c>
      <c r="D38" s="301">
        <v>41557</v>
      </c>
      <c r="E38" s="302" t="s">
        <v>135</v>
      </c>
      <c r="F38" s="303" t="s">
        <v>13</v>
      </c>
      <c r="G38" s="303" t="s">
        <v>148</v>
      </c>
      <c r="H38" s="304"/>
      <c r="I38" s="305">
        <v>20</v>
      </c>
      <c r="J38" s="304" t="s">
        <v>206</v>
      </c>
      <c r="K38" s="304" t="s">
        <v>209</v>
      </c>
    </row>
    <row r="39" spans="1:11" ht="12.75" customHeight="1" x14ac:dyDescent="0.2">
      <c r="A39" s="1">
        <v>37</v>
      </c>
      <c r="B39" s="2" t="s">
        <v>134</v>
      </c>
      <c r="C39" s="2" t="s">
        <v>12</v>
      </c>
      <c r="D39" s="6">
        <v>41557</v>
      </c>
      <c r="E39" s="7" t="s">
        <v>135</v>
      </c>
      <c r="F39" s="2" t="s">
        <v>18</v>
      </c>
      <c r="G39" s="2" t="s">
        <v>176</v>
      </c>
      <c r="I39" s="150">
        <v>16</v>
      </c>
    </row>
    <row r="40" spans="1:11" ht="12.75" customHeight="1" x14ac:dyDescent="0.2">
      <c r="A40" s="1">
        <v>38</v>
      </c>
      <c r="B40" s="2" t="s">
        <v>134</v>
      </c>
      <c r="C40" s="2" t="s">
        <v>12</v>
      </c>
      <c r="D40" s="6">
        <v>41557</v>
      </c>
      <c r="E40" s="7" t="s">
        <v>135</v>
      </c>
      <c r="F40" s="16" t="s">
        <v>25</v>
      </c>
      <c r="G40" s="2" t="s">
        <v>166</v>
      </c>
      <c r="I40" s="150">
        <v>14</v>
      </c>
    </row>
    <row r="41" spans="1:11" ht="12.75" customHeight="1" x14ac:dyDescent="0.2">
      <c r="A41" s="1">
        <v>39</v>
      </c>
      <c r="B41" s="2" t="s">
        <v>134</v>
      </c>
      <c r="C41" s="2" t="s">
        <v>12</v>
      </c>
      <c r="D41" s="6">
        <v>41557</v>
      </c>
      <c r="E41" s="7" t="s">
        <v>135</v>
      </c>
      <c r="F41" s="16" t="s">
        <v>14</v>
      </c>
      <c r="G41" s="2" t="s">
        <v>142</v>
      </c>
      <c r="I41" s="150">
        <v>15</v>
      </c>
    </row>
    <row r="42" spans="1:11" ht="12.75" customHeight="1" x14ac:dyDescent="0.2">
      <c r="A42" s="1">
        <v>40</v>
      </c>
      <c r="B42" s="2" t="s">
        <v>134</v>
      </c>
      <c r="C42" s="2" t="s">
        <v>12</v>
      </c>
      <c r="D42" s="6">
        <v>41557</v>
      </c>
      <c r="E42" s="7" t="s">
        <v>135</v>
      </c>
      <c r="F42" s="209" t="s">
        <v>205</v>
      </c>
      <c r="G42" s="94" t="s">
        <v>137</v>
      </c>
      <c r="I42" s="150">
        <v>14</v>
      </c>
    </row>
    <row r="43" spans="1:11" ht="12.75" customHeight="1" x14ac:dyDescent="0.2">
      <c r="A43" s="1">
        <v>41</v>
      </c>
      <c r="B43" s="2" t="s">
        <v>134</v>
      </c>
      <c r="C43" s="2" t="s">
        <v>12</v>
      </c>
      <c r="D43" s="6">
        <v>41557</v>
      </c>
      <c r="E43" s="7" t="s">
        <v>135</v>
      </c>
      <c r="F43" s="94" t="s">
        <v>23</v>
      </c>
      <c r="G43" s="94" t="s">
        <v>145</v>
      </c>
      <c r="I43" s="150">
        <v>13</v>
      </c>
    </row>
    <row r="44" spans="1:11" ht="12.75" customHeight="1" x14ac:dyDescent="0.2">
      <c r="A44" s="1">
        <v>42</v>
      </c>
      <c r="B44" s="2" t="s">
        <v>134</v>
      </c>
      <c r="C44" s="2" t="s">
        <v>12</v>
      </c>
      <c r="D44" s="6">
        <v>41557</v>
      </c>
      <c r="E44" s="7" t="s">
        <v>135</v>
      </c>
      <c r="F44" s="94" t="s">
        <v>205</v>
      </c>
      <c r="G44" s="94" t="s">
        <v>141</v>
      </c>
      <c r="I44" s="150">
        <v>13</v>
      </c>
    </row>
    <row r="45" spans="1:11" ht="12.75" customHeight="1" x14ac:dyDescent="0.2">
      <c r="A45" s="1">
        <v>43</v>
      </c>
      <c r="B45" s="2" t="s">
        <v>134</v>
      </c>
      <c r="C45" s="2" t="s">
        <v>12</v>
      </c>
      <c r="D45" s="6">
        <v>41557</v>
      </c>
      <c r="E45" s="7" t="s">
        <v>135</v>
      </c>
      <c r="F45" s="94" t="s">
        <v>14</v>
      </c>
      <c r="G45" s="94" t="s">
        <v>115</v>
      </c>
      <c r="I45" s="150">
        <v>15</v>
      </c>
    </row>
    <row r="46" spans="1:11" ht="12.75" customHeight="1" x14ac:dyDescent="0.2">
      <c r="A46" s="1">
        <v>44</v>
      </c>
      <c r="B46" s="2" t="s">
        <v>134</v>
      </c>
      <c r="C46" s="2" t="s">
        <v>12</v>
      </c>
      <c r="D46" s="6">
        <v>41557</v>
      </c>
      <c r="E46" s="7" t="s">
        <v>135</v>
      </c>
      <c r="F46" s="94" t="s">
        <v>119</v>
      </c>
      <c r="G46" s="95" t="s">
        <v>158</v>
      </c>
      <c r="I46" s="150">
        <v>15</v>
      </c>
    </row>
    <row r="47" spans="1:11" ht="12.75" customHeight="1" x14ac:dyDescent="0.2">
      <c r="A47" s="1">
        <v>45</v>
      </c>
      <c r="B47" s="2" t="s">
        <v>134</v>
      </c>
      <c r="C47" s="2" t="s">
        <v>12</v>
      </c>
      <c r="D47" s="6">
        <v>41557</v>
      </c>
      <c r="E47" s="7" t="s">
        <v>135</v>
      </c>
      <c r="F47" s="94" t="s">
        <v>21</v>
      </c>
      <c r="G47" s="94" t="s">
        <v>171</v>
      </c>
      <c r="I47" s="150">
        <v>15</v>
      </c>
    </row>
    <row r="48" spans="1:11" ht="12.75" customHeight="1" x14ac:dyDescent="0.2">
      <c r="A48" s="1">
        <v>46</v>
      </c>
      <c r="B48" s="2" t="s">
        <v>134</v>
      </c>
      <c r="C48" s="2" t="s">
        <v>12</v>
      </c>
      <c r="D48" s="6">
        <v>41557</v>
      </c>
      <c r="E48" s="7" t="s">
        <v>135</v>
      </c>
      <c r="F48" s="94" t="s">
        <v>20</v>
      </c>
      <c r="G48" s="94" t="s">
        <v>194</v>
      </c>
      <c r="I48" s="150">
        <v>16</v>
      </c>
    </row>
    <row r="49" spans="1:11" ht="12.75" customHeight="1" x14ac:dyDescent="0.2">
      <c r="A49" s="1">
        <v>47</v>
      </c>
      <c r="B49" s="2" t="s">
        <v>134</v>
      </c>
      <c r="C49" s="2" t="s">
        <v>12</v>
      </c>
      <c r="D49" s="6">
        <v>41557</v>
      </c>
      <c r="E49" s="7" t="s">
        <v>135</v>
      </c>
      <c r="F49" s="94" t="s">
        <v>22</v>
      </c>
      <c r="G49" s="94" t="s">
        <v>177</v>
      </c>
      <c r="I49" s="150">
        <v>19</v>
      </c>
      <c r="K49" s="4" t="s">
        <v>210</v>
      </c>
    </row>
    <row r="50" spans="1:11" ht="12.75" customHeight="1" x14ac:dyDescent="0.2">
      <c r="A50" s="1">
        <v>48</v>
      </c>
      <c r="B50" s="2" t="s">
        <v>134</v>
      </c>
      <c r="C50" s="2" t="s">
        <v>12</v>
      </c>
      <c r="D50" s="6">
        <v>41557</v>
      </c>
      <c r="E50" s="7" t="s">
        <v>135</v>
      </c>
      <c r="F50" s="94" t="s">
        <v>23</v>
      </c>
      <c r="G50" s="95" t="s">
        <v>146</v>
      </c>
      <c r="I50" s="150">
        <v>12</v>
      </c>
    </row>
    <row r="51" spans="1:11" ht="12.75" customHeight="1" x14ac:dyDescent="0.2">
      <c r="A51" s="1">
        <v>49</v>
      </c>
      <c r="B51" s="2" t="s">
        <v>134</v>
      </c>
      <c r="C51" s="2" t="s">
        <v>12</v>
      </c>
      <c r="D51" s="6">
        <v>41557</v>
      </c>
      <c r="E51" s="7" t="s">
        <v>135</v>
      </c>
      <c r="F51" s="94" t="s">
        <v>22</v>
      </c>
      <c r="G51" s="95" t="s">
        <v>202</v>
      </c>
      <c r="I51" s="150">
        <v>16</v>
      </c>
    </row>
    <row r="52" spans="1:11" ht="12.75" customHeight="1" x14ac:dyDescent="0.2">
      <c r="A52" s="1">
        <v>50</v>
      </c>
      <c r="B52" s="2" t="s">
        <v>134</v>
      </c>
      <c r="C52" s="2" t="s">
        <v>12</v>
      </c>
      <c r="D52" s="6">
        <v>41557</v>
      </c>
      <c r="E52" s="7" t="s">
        <v>135</v>
      </c>
      <c r="F52" s="94" t="s">
        <v>18</v>
      </c>
      <c r="G52" s="95" t="s">
        <v>173</v>
      </c>
      <c r="I52" s="152">
        <v>18</v>
      </c>
      <c r="K52" s="4" t="s">
        <v>208</v>
      </c>
    </row>
    <row r="53" spans="1:11" ht="12.75" customHeight="1" x14ac:dyDescent="0.2">
      <c r="A53" s="1">
        <v>51</v>
      </c>
      <c r="B53" s="2" t="s">
        <v>134</v>
      </c>
      <c r="C53" s="2" t="s">
        <v>12</v>
      </c>
      <c r="D53" s="6">
        <v>41557</v>
      </c>
      <c r="E53" s="7" t="s">
        <v>135</v>
      </c>
      <c r="F53" s="94" t="s">
        <v>25</v>
      </c>
      <c r="G53" s="94" t="s">
        <v>164</v>
      </c>
      <c r="I53" s="152">
        <v>15</v>
      </c>
    </row>
    <row r="54" spans="1:11" ht="12.75" customHeight="1" x14ac:dyDescent="0.2">
      <c r="A54" s="1">
        <v>52</v>
      </c>
      <c r="B54" s="2" t="s">
        <v>134</v>
      </c>
      <c r="C54" s="2" t="s">
        <v>12</v>
      </c>
      <c r="D54" s="6">
        <v>41557</v>
      </c>
      <c r="E54" s="7" t="s">
        <v>135</v>
      </c>
      <c r="F54" s="94" t="s">
        <v>201</v>
      </c>
      <c r="G54" s="94" t="s">
        <v>186</v>
      </c>
      <c r="I54" s="152">
        <v>15</v>
      </c>
    </row>
    <row r="55" spans="1:11" ht="12.75" customHeight="1" x14ac:dyDescent="0.2">
      <c r="A55" s="1">
        <v>53</v>
      </c>
      <c r="B55" s="2" t="s">
        <v>134</v>
      </c>
      <c r="C55" s="2" t="s">
        <v>12</v>
      </c>
      <c r="D55" s="6">
        <v>41557</v>
      </c>
      <c r="E55" s="7" t="s">
        <v>135</v>
      </c>
      <c r="F55" s="94" t="s">
        <v>199</v>
      </c>
      <c r="G55" s="94" t="s">
        <v>190</v>
      </c>
      <c r="I55" s="152">
        <v>14</v>
      </c>
    </row>
    <row r="56" spans="1:11" ht="12.75" customHeight="1" x14ac:dyDescent="0.2">
      <c r="A56" s="1">
        <v>54</v>
      </c>
      <c r="B56" s="2" t="s">
        <v>134</v>
      </c>
      <c r="C56" s="2" t="s">
        <v>12</v>
      </c>
      <c r="D56" s="6">
        <v>41557</v>
      </c>
      <c r="E56" s="7" t="s">
        <v>135</v>
      </c>
      <c r="F56" s="2" t="s">
        <v>13</v>
      </c>
      <c r="G56" s="2" t="s">
        <v>151</v>
      </c>
      <c r="I56" s="152">
        <v>15</v>
      </c>
    </row>
    <row r="57" spans="1:11" ht="12.75" customHeight="1" x14ac:dyDescent="0.2">
      <c r="A57" s="1">
        <v>55</v>
      </c>
      <c r="B57" s="2" t="s">
        <v>134</v>
      </c>
      <c r="C57" s="2" t="s">
        <v>12</v>
      </c>
      <c r="D57" s="6">
        <v>41557</v>
      </c>
      <c r="E57" s="7" t="s">
        <v>135</v>
      </c>
      <c r="F57" s="2" t="s">
        <v>23</v>
      </c>
      <c r="G57" s="2" t="s">
        <v>147</v>
      </c>
      <c r="I57" s="152">
        <v>15</v>
      </c>
    </row>
    <row r="58" spans="1:11" ht="12.75" customHeight="1" x14ac:dyDescent="0.2">
      <c r="A58" s="1">
        <v>56</v>
      </c>
      <c r="B58" s="2" t="s">
        <v>134</v>
      </c>
      <c r="C58" s="2" t="s">
        <v>12</v>
      </c>
      <c r="D58" s="6">
        <v>41557</v>
      </c>
      <c r="E58" s="7" t="s">
        <v>135</v>
      </c>
      <c r="F58" s="2" t="s">
        <v>22</v>
      </c>
      <c r="G58" s="2" t="s">
        <v>178</v>
      </c>
      <c r="I58" s="152">
        <v>15</v>
      </c>
    </row>
    <row r="59" spans="1:11" ht="12.75" customHeight="1" x14ac:dyDescent="0.2">
      <c r="A59" s="1">
        <v>57</v>
      </c>
      <c r="B59" s="2" t="s">
        <v>134</v>
      </c>
      <c r="C59" s="2" t="s">
        <v>12</v>
      </c>
      <c r="D59" s="6">
        <v>41557</v>
      </c>
      <c r="E59" s="7" t="s">
        <v>135</v>
      </c>
      <c r="F59" s="94" t="s">
        <v>119</v>
      </c>
      <c r="G59" s="94" t="s">
        <v>160</v>
      </c>
      <c r="I59" s="152">
        <v>15</v>
      </c>
    </row>
    <row r="60" spans="1:11" ht="12.75" customHeight="1" x14ac:dyDescent="0.2">
      <c r="A60" s="1">
        <v>58</v>
      </c>
      <c r="B60" s="2" t="s">
        <v>134</v>
      </c>
      <c r="C60" s="2" t="s">
        <v>12</v>
      </c>
      <c r="D60" s="6">
        <v>41557</v>
      </c>
      <c r="E60" s="7" t="s">
        <v>135</v>
      </c>
      <c r="F60" s="2" t="s">
        <v>20</v>
      </c>
      <c r="G60" s="2" t="s">
        <v>198</v>
      </c>
      <c r="I60" s="152">
        <v>15</v>
      </c>
    </row>
    <row r="61" spans="1:11" ht="12.75" customHeight="1" x14ac:dyDescent="0.2">
      <c r="A61" s="1">
        <v>59</v>
      </c>
      <c r="B61" s="2" t="s">
        <v>134</v>
      </c>
      <c r="C61" s="2" t="s">
        <v>12</v>
      </c>
      <c r="D61" s="6">
        <v>41557</v>
      </c>
      <c r="E61" s="7" t="s">
        <v>135</v>
      </c>
      <c r="F61" s="2" t="s">
        <v>18</v>
      </c>
      <c r="G61" s="2" t="s">
        <v>174</v>
      </c>
      <c r="I61" s="152">
        <v>16</v>
      </c>
    </row>
    <row r="62" spans="1:11" ht="12.75" customHeight="1" x14ac:dyDescent="0.2">
      <c r="A62" s="1">
        <v>60</v>
      </c>
      <c r="B62" s="2" t="s">
        <v>134</v>
      </c>
      <c r="C62" s="2" t="s">
        <v>12</v>
      </c>
      <c r="D62" s="6">
        <v>41557</v>
      </c>
      <c r="E62" s="7" t="s">
        <v>135</v>
      </c>
      <c r="F62" s="2" t="s">
        <v>205</v>
      </c>
      <c r="G62" s="2" t="s">
        <v>140</v>
      </c>
      <c r="I62" s="152">
        <v>15</v>
      </c>
    </row>
    <row r="63" spans="1:11" ht="12.75" customHeight="1" x14ac:dyDescent="0.2">
      <c r="A63" s="1">
        <v>61</v>
      </c>
      <c r="B63" s="2" t="s">
        <v>134</v>
      </c>
      <c r="C63" s="2" t="s">
        <v>12</v>
      </c>
      <c r="D63" s="6">
        <v>41557</v>
      </c>
      <c r="E63" s="7" t="s">
        <v>135</v>
      </c>
      <c r="F63" s="2" t="s">
        <v>21</v>
      </c>
      <c r="G63" s="2" t="s">
        <v>168</v>
      </c>
      <c r="I63" s="152">
        <v>15</v>
      </c>
    </row>
    <row r="64" spans="1:11" ht="12.75" customHeight="1" x14ac:dyDescent="0.2">
      <c r="A64" s="1">
        <v>62</v>
      </c>
      <c r="B64" s="2" t="s">
        <v>134</v>
      </c>
      <c r="C64" s="2" t="s">
        <v>12</v>
      </c>
      <c r="D64" s="6">
        <v>41557</v>
      </c>
      <c r="E64" s="7" t="s">
        <v>135</v>
      </c>
      <c r="F64" s="2" t="s">
        <v>25</v>
      </c>
      <c r="G64" s="2" t="s">
        <v>163</v>
      </c>
      <c r="I64" s="152">
        <v>14</v>
      </c>
    </row>
    <row r="65" spans="1:11" ht="12.75" customHeight="1" x14ac:dyDescent="0.2">
      <c r="A65" s="1">
        <v>63</v>
      </c>
      <c r="B65" s="2" t="s">
        <v>134</v>
      </c>
      <c r="C65" s="2" t="s">
        <v>12</v>
      </c>
      <c r="D65" s="6">
        <v>41557</v>
      </c>
      <c r="E65" s="7" t="s">
        <v>135</v>
      </c>
      <c r="F65" s="95" t="s">
        <v>20</v>
      </c>
      <c r="G65" s="95" t="s">
        <v>196</v>
      </c>
      <c r="I65" s="152">
        <v>14</v>
      </c>
    </row>
    <row r="66" spans="1:11" ht="12.75" customHeight="1" x14ac:dyDescent="0.2">
      <c r="A66" s="1">
        <v>64</v>
      </c>
      <c r="B66" s="2" t="s">
        <v>134</v>
      </c>
      <c r="C66" s="2" t="s">
        <v>12</v>
      </c>
      <c r="D66" s="6">
        <v>41557</v>
      </c>
      <c r="E66" s="7" t="s">
        <v>135</v>
      </c>
      <c r="F66" s="94" t="s">
        <v>199</v>
      </c>
      <c r="G66" s="94" t="s">
        <v>193</v>
      </c>
      <c r="I66" s="152">
        <v>14</v>
      </c>
      <c r="J66" s="9"/>
    </row>
    <row r="67" spans="1:11" ht="12.75" customHeight="1" x14ac:dyDescent="0.2">
      <c r="A67" s="1">
        <v>65</v>
      </c>
      <c r="B67" s="2" t="s">
        <v>134</v>
      </c>
      <c r="C67" s="2" t="s">
        <v>12</v>
      </c>
      <c r="D67" s="6">
        <v>41557</v>
      </c>
      <c r="E67" s="7" t="s">
        <v>135</v>
      </c>
      <c r="F67" s="94" t="s">
        <v>201</v>
      </c>
      <c r="G67" s="94" t="s">
        <v>187</v>
      </c>
      <c r="I67" s="152">
        <v>13</v>
      </c>
    </row>
    <row r="68" spans="1:11" ht="12.75" customHeight="1" x14ac:dyDescent="0.2">
      <c r="A68" s="1">
        <v>66</v>
      </c>
      <c r="B68" s="2" t="s">
        <v>134</v>
      </c>
      <c r="C68" s="2" t="s">
        <v>12</v>
      </c>
      <c r="D68" s="6">
        <v>41557</v>
      </c>
      <c r="E68" s="7" t="s">
        <v>135</v>
      </c>
      <c r="F68" s="7" t="s">
        <v>30</v>
      </c>
      <c r="G68" s="7" t="s">
        <v>184</v>
      </c>
      <c r="I68" s="152">
        <v>16</v>
      </c>
      <c r="J68" s="9"/>
    </row>
    <row r="69" spans="1:11" ht="12.75" customHeight="1" x14ac:dyDescent="0.2">
      <c r="A69" s="1">
        <v>67</v>
      </c>
      <c r="B69" s="2" t="s">
        <v>134</v>
      </c>
      <c r="C69" s="314" t="s">
        <v>12</v>
      </c>
      <c r="D69" s="315">
        <v>41557</v>
      </c>
      <c r="E69" s="324" t="s">
        <v>135</v>
      </c>
      <c r="F69" s="324" t="s">
        <v>19</v>
      </c>
      <c r="G69" s="324" t="s">
        <v>155</v>
      </c>
      <c r="H69" s="317"/>
      <c r="I69" s="323">
        <v>19</v>
      </c>
      <c r="J69" s="317" t="s">
        <v>206</v>
      </c>
      <c r="K69" s="317" t="s">
        <v>211</v>
      </c>
    </row>
    <row r="70" spans="1:11" ht="12.75" customHeight="1" x14ac:dyDescent="0.2">
      <c r="A70" s="1">
        <v>68</v>
      </c>
      <c r="B70" s="2" t="s">
        <v>134</v>
      </c>
      <c r="C70" s="2" t="s">
        <v>12</v>
      </c>
      <c r="D70" s="6">
        <v>41557</v>
      </c>
      <c r="E70" s="7" t="s">
        <v>135</v>
      </c>
      <c r="F70" s="7" t="s">
        <v>13</v>
      </c>
      <c r="G70" s="7" t="s">
        <v>150</v>
      </c>
      <c r="I70" s="152">
        <v>14</v>
      </c>
    </row>
    <row r="71" spans="1:11" ht="12.75" customHeight="1" x14ac:dyDescent="0.2">
      <c r="A71" s="1">
        <v>69</v>
      </c>
      <c r="B71" s="2" t="s">
        <v>134</v>
      </c>
      <c r="C71" s="2" t="s">
        <v>12</v>
      </c>
      <c r="D71" s="6">
        <v>41557</v>
      </c>
      <c r="E71" s="7" t="s">
        <v>135</v>
      </c>
      <c r="F71" s="7" t="s">
        <v>14</v>
      </c>
      <c r="G71" s="7" t="s">
        <v>204</v>
      </c>
      <c r="I71" s="152">
        <v>15</v>
      </c>
    </row>
    <row r="72" spans="1:11" ht="12.75" customHeight="1" x14ac:dyDescent="0.2">
      <c r="A72" s="1">
        <v>70</v>
      </c>
      <c r="B72" s="2" t="s">
        <v>134</v>
      </c>
      <c r="C72" s="291" t="s">
        <v>282</v>
      </c>
      <c r="D72" s="298">
        <v>41571</v>
      </c>
      <c r="E72" s="296" t="s">
        <v>278</v>
      </c>
      <c r="F72" s="289" t="s">
        <v>13</v>
      </c>
      <c r="G72" s="289" t="s">
        <v>242</v>
      </c>
      <c r="H72" s="200" t="s">
        <v>279</v>
      </c>
      <c r="I72" s="290">
        <v>20</v>
      </c>
      <c r="J72" s="200" t="s">
        <v>206</v>
      </c>
      <c r="K72" s="200" t="s">
        <v>293</v>
      </c>
    </row>
    <row r="73" spans="1:11" ht="12.75" customHeight="1" x14ac:dyDescent="0.2">
      <c r="A73" s="1">
        <v>71</v>
      </c>
      <c r="B73" s="2" t="s">
        <v>134</v>
      </c>
      <c r="C73" s="2" t="s">
        <v>282</v>
      </c>
      <c r="D73" s="6">
        <v>41571</v>
      </c>
      <c r="E73" s="160" t="s">
        <v>278</v>
      </c>
      <c r="F73" s="16" t="s">
        <v>25</v>
      </c>
      <c r="G73" s="16" t="s">
        <v>216</v>
      </c>
      <c r="H73" s="4" t="s">
        <v>279</v>
      </c>
      <c r="I73" s="152">
        <v>17</v>
      </c>
      <c r="K73" s="4" t="s">
        <v>120</v>
      </c>
    </row>
    <row r="74" spans="1:11" ht="12.75" customHeight="1" x14ac:dyDescent="0.2">
      <c r="A74" s="1">
        <v>72</v>
      </c>
      <c r="B74" s="2" t="s">
        <v>134</v>
      </c>
      <c r="C74" s="300" t="s">
        <v>282</v>
      </c>
      <c r="D74" s="301">
        <v>41571</v>
      </c>
      <c r="E74" s="306" t="s">
        <v>278</v>
      </c>
      <c r="F74" s="307" t="s">
        <v>13</v>
      </c>
      <c r="G74" s="307" t="s">
        <v>243</v>
      </c>
      <c r="H74" s="304" t="s">
        <v>279</v>
      </c>
      <c r="I74" s="308">
        <v>19</v>
      </c>
      <c r="J74" s="304" t="s">
        <v>206</v>
      </c>
      <c r="K74" s="304" t="s">
        <v>209</v>
      </c>
    </row>
    <row r="75" spans="1:11" ht="12.75" customHeight="1" x14ac:dyDescent="0.2">
      <c r="A75" s="1">
        <v>73</v>
      </c>
      <c r="B75" s="2" t="s">
        <v>134</v>
      </c>
      <c r="C75" s="314" t="s">
        <v>282</v>
      </c>
      <c r="D75" s="315">
        <v>41571</v>
      </c>
      <c r="E75" s="316" t="s">
        <v>278</v>
      </c>
      <c r="F75" s="319" t="s">
        <v>19</v>
      </c>
      <c r="G75" s="319" t="s">
        <v>215</v>
      </c>
      <c r="H75" s="317" t="s">
        <v>279</v>
      </c>
      <c r="I75" s="323">
        <v>18</v>
      </c>
      <c r="J75" s="317" t="s">
        <v>206</v>
      </c>
      <c r="K75" s="317" t="s">
        <v>294</v>
      </c>
    </row>
    <row r="76" spans="1:11" ht="12.75" customHeight="1" x14ac:dyDescent="0.2">
      <c r="A76" s="1">
        <v>74</v>
      </c>
      <c r="B76" s="2" t="s">
        <v>134</v>
      </c>
      <c r="C76" s="2" t="s">
        <v>282</v>
      </c>
      <c r="D76" s="6">
        <v>41571</v>
      </c>
      <c r="E76" s="160" t="s">
        <v>278</v>
      </c>
      <c r="F76" s="16" t="s">
        <v>199</v>
      </c>
      <c r="G76" s="16" t="s">
        <v>229</v>
      </c>
      <c r="H76" s="4" t="s">
        <v>279</v>
      </c>
      <c r="I76" s="152">
        <v>17</v>
      </c>
      <c r="J76" s="9"/>
      <c r="K76" s="4" t="s">
        <v>121</v>
      </c>
    </row>
    <row r="77" spans="1:11" ht="12.75" customHeight="1" x14ac:dyDescent="0.2">
      <c r="A77" s="1">
        <v>75</v>
      </c>
      <c r="B77" s="2" t="s">
        <v>134</v>
      </c>
      <c r="C77" s="2" t="s">
        <v>282</v>
      </c>
      <c r="D77" s="6">
        <v>41571</v>
      </c>
      <c r="E77" s="160" t="s">
        <v>278</v>
      </c>
      <c r="F77" s="16" t="s">
        <v>26</v>
      </c>
      <c r="G77" s="16" t="s">
        <v>277</v>
      </c>
      <c r="H77" s="4" t="s">
        <v>279</v>
      </c>
      <c r="I77" s="152">
        <v>17</v>
      </c>
      <c r="K77" s="4" t="s">
        <v>120</v>
      </c>
    </row>
    <row r="78" spans="1:11" x14ac:dyDescent="0.2">
      <c r="A78" s="1">
        <v>76</v>
      </c>
      <c r="B78" s="2" t="s">
        <v>134</v>
      </c>
      <c r="C78" s="2" t="s">
        <v>282</v>
      </c>
      <c r="D78" s="6">
        <v>41571</v>
      </c>
      <c r="E78" s="160" t="s">
        <v>278</v>
      </c>
      <c r="F78" s="16" t="s">
        <v>22</v>
      </c>
      <c r="G78" s="16" t="s">
        <v>224</v>
      </c>
      <c r="H78" s="4" t="s">
        <v>118</v>
      </c>
      <c r="I78" s="152">
        <v>15</v>
      </c>
    </row>
    <row r="79" spans="1:11" x14ac:dyDescent="0.2">
      <c r="A79" s="1">
        <v>77</v>
      </c>
      <c r="B79" s="2" t="s">
        <v>134</v>
      </c>
      <c r="C79" s="2" t="s">
        <v>282</v>
      </c>
      <c r="D79" s="6">
        <v>41571</v>
      </c>
      <c r="E79" s="160" t="s">
        <v>278</v>
      </c>
      <c r="F79" s="16" t="s">
        <v>199</v>
      </c>
      <c r="G79" s="16" t="s">
        <v>228</v>
      </c>
      <c r="H79" s="4" t="s">
        <v>118</v>
      </c>
      <c r="I79" s="152">
        <v>15</v>
      </c>
    </row>
    <row r="80" spans="1:11" x14ac:dyDescent="0.2">
      <c r="A80" s="1">
        <v>78</v>
      </c>
      <c r="B80" s="2" t="s">
        <v>134</v>
      </c>
      <c r="C80" s="2" t="s">
        <v>282</v>
      </c>
      <c r="D80" s="6">
        <v>41571</v>
      </c>
      <c r="E80" s="160" t="s">
        <v>278</v>
      </c>
      <c r="F80" s="16" t="s">
        <v>17</v>
      </c>
      <c r="G80" s="2" t="s">
        <v>226</v>
      </c>
      <c r="H80" s="4" t="s">
        <v>118</v>
      </c>
      <c r="I80" s="152">
        <v>17</v>
      </c>
      <c r="J80" s="9"/>
      <c r="K80" s="4" t="s">
        <v>120</v>
      </c>
    </row>
    <row r="81" spans="1:11" x14ac:dyDescent="0.2">
      <c r="A81" s="1">
        <v>79</v>
      </c>
      <c r="B81" s="2" t="s">
        <v>134</v>
      </c>
      <c r="C81" s="2" t="s">
        <v>282</v>
      </c>
      <c r="D81" s="6">
        <v>41571</v>
      </c>
      <c r="E81" s="160" t="s">
        <v>278</v>
      </c>
      <c r="F81" s="16" t="s">
        <v>26</v>
      </c>
      <c r="G81" s="2" t="s">
        <v>276</v>
      </c>
      <c r="H81" s="4" t="s">
        <v>118</v>
      </c>
      <c r="I81" s="152">
        <v>17</v>
      </c>
      <c r="K81" s="4" t="s">
        <v>120</v>
      </c>
    </row>
    <row r="82" spans="1:11" x14ac:dyDescent="0.2">
      <c r="A82" s="1">
        <v>80</v>
      </c>
      <c r="B82" s="2" t="s">
        <v>134</v>
      </c>
      <c r="C82" s="314" t="s">
        <v>282</v>
      </c>
      <c r="D82" s="315">
        <v>41571</v>
      </c>
      <c r="E82" s="316" t="s">
        <v>278</v>
      </c>
      <c r="F82" s="314" t="s">
        <v>25</v>
      </c>
      <c r="G82" s="314" t="s">
        <v>217</v>
      </c>
      <c r="H82" s="317" t="s">
        <v>118</v>
      </c>
      <c r="I82" s="323">
        <v>18</v>
      </c>
      <c r="J82" s="317" t="s">
        <v>206</v>
      </c>
      <c r="K82" s="317" t="s">
        <v>295</v>
      </c>
    </row>
    <row r="83" spans="1:11" x14ac:dyDescent="0.2">
      <c r="A83" s="1">
        <v>81</v>
      </c>
      <c r="B83" s="2" t="s">
        <v>134</v>
      </c>
      <c r="C83" s="2" t="s">
        <v>282</v>
      </c>
      <c r="D83" s="6">
        <v>41571</v>
      </c>
      <c r="E83" s="160" t="s">
        <v>278</v>
      </c>
      <c r="F83" s="16" t="s">
        <v>22</v>
      </c>
      <c r="G83" s="16" t="s">
        <v>225</v>
      </c>
      <c r="H83" s="4" t="s">
        <v>118</v>
      </c>
      <c r="I83" s="152">
        <v>15</v>
      </c>
    </row>
    <row r="84" spans="1:11" x14ac:dyDescent="0.2">
      <c r="A84" s="1">
        <v>82</v>
      </c>
      <c r="B84" s="2" t="s">
        <v>134</v>
      </c>
      <c r="C84" s="314" t="s">
        <v>282</v>
      </c>
      <c r="D84" s="315">
        <v>41571</v>
      </c>
      <c r="E84" s="316" t="s">
        <v>278</v>
      </c>
      <c r="F84" s="319" t="s">
        <v>13</v>
      </c>
      <c r="G84" s="314" t="s">
        <v>241</v>
      </c>
      <c r="H84" s="317" t="s">
        <v>118</v>
      </c>
      <c r="I84" s="323">
        <v>17</v>
      </c>
      <c r="J84" s="317"/>
      <c r="K84" s="317" t="s">
        <v>296</v>
      </c>
    </row>
    <row r="85" spans="1:11" x14ac:dyDescent="0.2">
      <c r="A85" s="1">
        <v>83</v>
      </c>
      <c r="B85" s="2" t="s">
        <v>134</v>
      </c>
      <c r="C85" s="300" t="s">
        <v>282</v>
      </c>
      <c r="D85" s="301">
        <v>41571</v>
      </c>
      <c r="E85" s="306" t="s">
        <v>278</v>
      </c>
      <c r="F85" s="300" t="s">
        <v>17</v>
      </c>
      <c r="G85" s="300" t="s">
        <v>227</v>
      </c>
      <c r="H85" s="304" t="s">
        <v>118</v>
      </c>
      <c r="I85" s="308">
        <v>19</v>
      </c>
      <c r="J85" s="304" t="s">
        <v>206</v>
      </c>
      <c r="K85" s="309" t="s">
        <v>209</v>
      </c>
    </row>
    <row r="86" spans="1:11" x14ac:dyDescent="0.2">
      <c r="A86" s="1">
        <v>84</v>
      </c>
      <c r="B86" s="2" t="s">
        <v>134</v>
      </c>
      <c r="C86" s="2" t="s">
        <v>282</v>
      </c>
      <c r="D86" s="6">
        <v>41571</v>
      </c>
      <c r="E86" s="160" t="s">
        <v>278</v>
      </c>
      <c r="F86" s="2" t="s">
        <v>25</v>
      </c>
      <c r="G86" s="2" t="s">
        <v>218</v>
      </c>
      <c r="H86" s="4" t="s">
        <v>118</v>
      </c>
      <c r="I86" s="152">
        <v>17</v>
      </c>
      <c r="K86" s="4" t="s">
        <v>121</v>
      </c>
    </row>
    <row r="87" spans="1:11" ht="13.35" customHeight="1" x14ac:dyDescent="0.2">
      <c r="A87" s="1">
        <v>85</v>
      </c>
      <c r="B87" s="2" t="s">
        <v>134</v>
      </c>
      <c r="C87" s="2" t="s">
        <v>282</v>
      </c>
      <c r="D87" s="6">
        <v>41571</v>
      </c>
      <c r="E87" s="160" t="s">
        <v>278</v>
      </c>
      <c r="F87" s="16" t="s">
        <v>30</v>
      </c>
      <c r="G87" s="16" t="s">
        <v>251</v>
      </c>
      <c r="H87" s="4" t="s">
        <v>118</v>
      </c>
      <c r="I87" s="152">
        <v>16</v>
      </c>
      <c r="K87" s="12" t="s">
        <v>208</v>
      </c>
    </row>
    <row r="88" spans="1:11" ht="13.35" customHeight="1" x14ac:dyDescent="0.2">
      <c r="A88" s="1">
        <v>86</v>
      </c>
      <c r="B88" s="2" t="s">
        <v>134</v>
      </c>
      <c r="C88" s="2" t="s">
        <v>282</v>
      </c>
      <c r="D88" s="6">
        <v>41571</v>
      </c>
      <c r="E88" s="160" t="s">
        <v>278</v>
      </c>
      <c r="F88" s="16" t="s">
        <v>19</v>
      </c>
      <c r="G88" s="16" t="s">
        <v>153</v>
      </c>
      <c r="H88" s="4" t="s">
        <v>118</v>
      </c>
      <c r="I88" s="152">
        <v>17</v>
      </c>
      <c r="K88" s="4" t="s">
        <v>121</v>
      </c>
    </row>
    <row r="89" spans="1:11" x14ac:dyDescent="0.2">
      <c r="A89" s="1">
        <v>87</v>
      </c>
      <c r="B89" s="2" t="s">
        <v>134</v>
      </c>
      <c r="C89" s="291" t="s">
        <v>282</v>
      </c>
      <c r="D89" s="298">
        <v>41571</v>
      </c>
      <c r="E89" s="296" t="s">
        <v>278</v>
      </c>
      <c r="F89" s="289" t="s">
        <v>30</v>
      </c>
      <c r="G89" s="291" t="s">
        <v>250</v>
      </c>
      <c r="H89" s="200" t="s">
        <v>118</v>
      </c>
      <c r="I89" s="290">
        <v>20</v>
      </c>
      <c r="J89" s="200" t="s">
        <v>206</v>
      </c>
      <c r="K89" s="200" t="s">
        <v>207</v>
      </c>
    </row>
    <row r="90" spans="1:11" x14ac:dyDescent="0.2">
      <c r="A90" s="1">
        <v>88</v>
      </c>
      <c r="B90" s="2" t="s">
        <v>134</v>
      </c>
      <c r="C90" s="2" t="s">
        <v>282</v>
      </c>
      <c r="D90" s="6">
        <v>41571</v>
      </c>
      <c r="E90" s="160" t="s">
        <v>278</v>
      </c>
      <c r="F90" s="16" t="s">
        <v>19</v>
      </c>
      <c r="G90" s="16" t="s">
        <v>214</v>
      </c>
      <c r="H90" s="4" t="s">
        <v>118</v>
      </c>
      <c r="I90" s="152">
        <v>17</v>
      </c>
      <c r="J90" s="159"/>
      <c r="K90" s="12" t="s">
        <v>120</v>
      </c>
    </row>
    <row r="91" spans="1:11" x14ac:dyDescent="0.2">
      <c r="A91" s="1">
        <v>89</v>
      </c>
      <c r="B91" s="2" t="s">
        <v>134</v>
      </c>
      <c r="C91" s="2" t="s">
        <v>282</v>
      </c>
      <c r="D91" s="6">
        <v>41571</v>
      </c>
      <c r="E91" s="160" t="s">
        <v>278</v>
      </c>
      <c r="F91" s="2" t="s">
        <v>201</v>
      </c>
      <c r="G91" s="2" t="s">
        <v>235</v>
      </c>
      <c r="H91" s="4" t="s">
        <v>28</v>
      </c>
      <c r="I91" s="152">
        <v>17</v>
      </c>
      <c r="K91" s="4" t="s">
        <v>120</v>
      </c>
    </row>
    <row r="92" spans="1:11" x14ac:dyDescent="0.2">
      <c r="A92" s="1">
        <v>90</v>
      </c>
      <c r="B92" s="2" t="s">
        <v>134</v>
      </c>
      <c r="C92" s="2" t="s">
        <v>282</v>
      </c>
      <c r="D92" s="6">
        <v>41571</v>
      </c>
      <c r="E92" s="160" t="s">
        <v>278</v>
      </c>
      <c r="F92" s="2" t="s">
        <v>199</v>
      </c>
      <c r="G92" s="2" t="s">
        <v>230</v>
      </c>
      <c r="H92" s="4" t="s">
        <v>28</v>
      </c>
      <c r="I92" s="152">
        <v>15</v>
      </c>
      <c r="J92" s="9"/>
      <c r="K92" s="12"/>
    </row>
    <row r="93" spans="1:11" x14ac:dyDescent="0.2">
      <c r="A93" s="1">
        <v>91</v>
      </c>
      <c r="B93" s="2" t="s">
        <v>134</v>
      </c>
      <c r="C93" s="2" t="s">
        <v>282</v>
      </c>
      <c r="D93" s="6">
        <v>41571</v>
      </c>
      <c r="E93" s="160" t="s">
        <v>278</v>
      </c>
      <c r="F93" s="2" t="s">
        <v>201</v>
      </c>
      <c r="G93" s="2" t="s">
        <v>234</v>
      </c>
      <c r="H93" s="4" t="s">
        <v>28</v>
      </c>
      <c r="I93" s="152">
        <v>16</v>
      </c>
      <c r="J93" s="9"/>
      <c r="K93" s="4" t="s">
        <v>121</v>
      </c>
    </row>
    <row r="94" spans="1:11" x14ac:dyDescent="0.2">
      <c r="A94" s="1">
        <v>92</v>
      </c>
      <c r="B94" s="2" t="s">
        <v>134</v>
      </c>
      <c r="C94" s="2" t="s">
        <v>282</v>
      </c>
      <c r="D94" s="6">
        <v>41571</v>
      </c>
      <c r="E94" s="160" t="s">
        <v>278</v>
      </c>
      <c r="F94" s="2" t="s">
        <v>201</v>
      </c>
      <c r="G94" s="2" t="s">
        <v>233</v>
      </c>
      <c r="H94" s="4" t="s">
        <v>28</v>
      </c>
      <c r="I94" s="152">
        <v>15</v>
      </c>
      <c r="K94" s="4" t="s">
        <v>118</v>
      </c>
    </row>
    <row r="95" spans="1:11" x14ac:dyDescent="0.2">
      <c r="A95" s="1">
        <v>93</v>
      </c>
      <c r="B95" s="2" t="s">
        <v>134</v>
      </c>
      <c r="C95" s="291" t="s">
        <v>282</v>
      </c>
      <c r="D95" s="298">
        <v>41571</v>
      </c>
      <c r="E95" s="296" t="s">
        <v>278</v>
      </c>
      <c r="F95" s="291" t="s">
        <v>20</v>
      </c>
      <c r="G95" s="291" t="s">
        <v>244</v>
      </c>
      <c r="H95" s="200" t="s">
        <v>28</v>
      </c>
      <c r="I95" s="290">
        <v>20</v>
      </c>
      <c r="J95" s="200" t="s">
        <v>206</v>
      </c>
      <c r="K95" s="200" t="s">
        <v>293</v>
      </c>
    </row>
    <row r="96" spans="1:11" x14ac:dyDescent="0.2">
      <c r="A96" s="1">
        <v>94</v>
      </c>
      <c r="B96" s="2" t="s">
        <v>134</v>
      </c>
      <c r="C96" s="314" t="s">
        <v>282</v>
      </c>
      <c r="D96" s="315">
        <v>41571</v>
      </c>
      <c r="E96" s="316" t="s">
        <v>278</v>
      </c>
      <c r="F96" s="314" t="s">
        <v>199</v>
      </c>
      <c r="G96" s="314" t="s">
        <v>232</v>
      </c>
      <c r="H96" s="317" t="s">
        <v>28</v>
      </c>
      <c r="I96" s="323">
        <v>18</v>
      </c>
      <c r="J96" s="317" t="s">
        <v>206</v>
      </c>
      <c r="K96" s="320" t="s">
        <v>294</v>
      </c>
    </row>
    <row r="97" spans="1:11" x14ac:dyDescent="0.2">
      <c r="A97" s="1">
        <v>95</v>
      </c>
      <c r="B97" s="2" t="s">
        <v>134</v>
      </c>
      <c r="C97" s="2" t="s">
        <v>282</v>
      </c>
      <c r="D97" s="6">
        <v>41571</v>
      </c>
      <c r="E97" s="160" t="s">
        <v>278</v>
      </c>
      <c r="F97" s="2" t="s">
        <v>26</v>
      </c>
      <c r="G97" s="223" t="s">
        <v>275</v>
      </c>
      <c r="H97" s="4" t="s">
        <v>28</v>
      </c>
      <c r="I97" s="152">
        <v>17</v>
      </c>
      <c r="K97" s="12" t="s">
        <v>120</v>
      </c>
    </row>
    <row r="98" spans="1:11" x14ac:dyDescent="0.2">
      <c r="A98" s="1">
        <v>96</v>
      </c>
      <c r="B98" s="2" t="s">
        <v>134</v>
      </c>
      <c r="C98" s="300" t="s">
        <v>282</v>
      </c>
      <c r="D98" s="301">
        <v>41571</v>
      </c>
      <c r="E98" s="306" t="s">
        <v>278</v>
      </c>
      <c r="F98" s="300" t="s">
        <v>199</v>
      </c>
      <c r="G98" s="300" t="s">
        <v>231</v>
      </c>
      <c r="H98" s="304" t="s">
        <v>28</v>
      </c>
      <c r="I98" s="308">
        <v>19</v>
      </c>
      <c r="J98" s="304" t="s">
        <v>206</v>
      </c>
      <c r="K98" s="304" t="s">
        <v>209</v>
      </c>
    </row>
    <row r="99" spans="1:11" x14ac:dyDescent="0.2">
      <c r="A99" s="1">
        <v>97</v>
      </c>
      <c r="B99" s="2" t="s">
        <v>134</v>
      </c>
      <c r="C99" s="2" t="s">
        <v>282</v>
      </c>
      <c r="D99" s="6">
        <v>41571</v>
      </c>
      <c r="E99" s="160" t="s">
        <v>278</v>
      </c>
      <c r="F99" s="2" t="s">
        <v>269</v>
      </c>
      <c r="G99" s="2" t="s">
        <v>270</v>
      </c>
      <c r="H99" s="4" t="s">
        <v>280</v>
      </c>
      <c r="I99" s="152">
        <v>15</v>
      </c>
    </row>
    <row r="100" spans="1:11" x14ac:dyDescent="0.2">
      <c r="A100" s="1">
        <v>98</v>
      </c>
      <c r="B100" s="2" t="s">
        <v>134</v>
      </c>
      <c r="C100" s="291" t="s">
        <v>282</v>
      </c>
      <c r="D100" s="298">
        <v>41571</v>
      </c>
      <c r="E100" s="296" t="s">
        <v>278</v>
      </c>
      <c r="F100" s="291" t="s">
        <v>26</v>
      </c>
      <c r="G100" s="291" t="s">
        <v>266</v>
      </c>
      <c r="H100" s="200" t="s">
        <v>280</v>
      </c>
      <c r="I100" s="290">
        <v>20</v>
      </c>
      <c r="J100" s="200" t="s">
        <v>206</v>
      </c>
      <c r="K100" s="200" t="s">
        <v>207</v>
      </c>
    </row>
    <row r="101" spans="1:11" x14ac:dyDescent="0.2">
      <c r="A101" s="1">
        <v>99</v>
      </c>
      <c r="B101" s="2" t="s">
        <v>134</v>
      </c>
      <c r="C101" s="314" t="s">
        <v>282</v>
      </c>
      <c r="D101" s="315">
        <v>41571</v>
      </c>
      <c r="E101" s="316" t="s">
        <v>278</v>
      </c>
      <c r="F101" s="314" t="s">
        <v>269</v>
      </c>
      <c r="G101" s="314" t="s">
        <v>271</v>
      </c>
      <c r="H101" s="317" t="s">
        <v>280</v>
      </c>
      <c r="I101" s="323">
        <v>18</v>
      </c>
      <c r="J101" s="317" t="s">
        <v>206</v>
      </c>
      <c r="K101" s="317" t="s">
        <v>211</v>
      </c>
    </row>
    <row r="102" spans="1:11" x14ac:dyDescent="0.2">
      <c r="A102" s="1">
        <v>100</v>
      </c>
      <c r="B102" s="2" t="s">
        <v>134</v>
      </c>
      <c r="C102" s="2" t="s">
        <v>282</v>
      </c>
      <c r="D102" s="6">
        <v>41571</v>
      </c>
      <c r="E102" s="160" t="s">
        <v>278</v>
      </c>
      <c r="F102" s="2" t="s">
        <v>31</v>
      </c>
      <c r="G102" s="131" t="s">
        <v>273</v>
      </c>
      <c r="H102" s="4" t="s">
        <v>280</v>
      </c>
      <c r="I102" s="152">
        <v>15</v>
      </c>
    </row>
    <row r="103" spans="1:11" x14ac:dyDescent="0.2">
      <c r="A103" s="1">
        <v>101</v>
      </c>
      <c r="B103" s="2" t="s">
        <v>134</v>
      </c>
      <c r="C103" s="2" t="s">
        <v>282</v>
      </c>
      <c r="D103" s="6">
        <v>41571</v>
      </c>
      <c r="E103" s="160" t="s">
        <v>278</v>
      </c>
      <c r="F103" s="2" t="s">
        <v>269</v>
      </c>
      <c r="G103" s="2" t="s">
        <v>272</v>
      </c>
      <c r="H103" s="4" t="s">
        <v>280</v>
      </c>
      <c r="I103" s="152">
        <v>16</v>
      </c>
      <c r="K103" s="4" t="s">
        <v>121</v>
      </c>
    </row>
    <row r="104" spans="1:11" x14ac:dyDescent="0.2">
      <c r="A104" s="1">
        <v>102</v>
      </c>
      <c r="B104" s="2" t="s">
        <v>134</v>
      </c>
      <c r="C104" s="2" t="s">
        <v>282</v>
      </c>
      <c r="D104" s="6">
        <v>41571</v>
      </c>
      <c r="E104" s="160" t="s">
        <v>278</v>
      </c>
      <c r="F104" s="16" t="s">
        <v>31</v>
      </c>
      <c r="G104" s="16" t="s">
        <v>274</v>
      </c>
      <c r="H104" s="4" t="s">
        <v>280</v>
      </c>
      <c r="I104" s="152">
        <v>14</v>
      </c>
    </row>
    <row r="105" spans="1:11" x14ac:dyDescent="0.2">
      <c r="A105" s="1">
        <v>103</v>
      </c>
      <c r="B105" s="2" t="s">
        <v>134</v>
      </c>
      <c r="C105" s="2" t="s">
        <v>282</v>
      </c>
      <c r="D105" s="6">
        <v>41571</v>
      </c>
      <c r="E105" s="160" t="s">
        <v>278</v>
      </c>
      <c r="F105" s="2" t="s">
        <v>25</v>
      </c>
      <c r="G105" s="131" t="s">
        <v>219</v>
      </c>
      <c r="H105" s="4" t="s">
        <v>280</v>
      </c>
      <c r="I105" s="152">
        <v>15</v>
      </c>
      <c r="K105" s="4" t="s">
        <v>118</v>
      </c>
    </row>
    <row r="106" spans="1:11" x14ac:dyDescent="0.2">
      <c r="A106" s="1">
        <v>104</v>
      </c>
      <c r="B106" s="2" t="s">
        <v>134</v>
      </c>
      <c r="C106" s="2" t="s">
        <v>282</v>
      </c>
      <c r="D106" s="6">
        <v>41571</v>
      </c>
      <c r="E106" s="160" t="s">
        <v>278</v>
      </c>
      <c r="F106" s="2" t="s">
        <v>23</v>
      </c>
      <c r="G106" s="131" t="s">
        <v>252</v>
      </c>
      <c r="H106" s="4" t="s">
        <v>280</v>
      </c>
      <c r="I106" s="152">
        <v>15</v>
      </c>
    </row>
    <row r="107" spans="1:11" x14ac:dyDescent="0.2">
      <c r="A107" s="1">
        <v>105</v>
      </c>
      <c r="B107" s="2" t="s">
        <v>134</v>
      </c>
      <c r="C107" s="300" t="s">
        <v>282</v>
      </c>
      <c r="D107" s="301">
        <v>41571</v>
      </c>
      <c r="E107" s="306" t="s">
        <v>278</v>
      </c>
      <c r="F107" s="300" t="s">
        <v>18</v>
      </c>
      <c r="G107" s="300" t="s">
        <v>258</v>
      </c>
      <c r="H107" s="304" t="s">
        <v>280</v>
      </c>
      <c r="I107" s="308">
        <v>19</v>
      </c>
      <c r="J107" s="304" t="s">
        <v>206</v>
      </c>
      <c r="K107" s="309" t="s">
        <v>209</v>
      </c>
    </row>
    <row r="108" spans="1:11" x14ac:dyDescent="0.2">
      <c r="A108" s="1">
        <v>106</v>
      </c>
      <c r="B108" s="2" t="s">
        <v>134</v>
      </c>
      <c r="C108" s="2" t="s">
        <v>282</v>
      </c>
      <c r="D108" s="6">
        <v>41571</v>
      </c>
      <c r="E108" s="160" t="s">
        <v>278</v>
      </c>
      <c r="F108" s="2" t="s">
        <v>23</v>
      </c>
      <c r="G108" s="2" t="s">
        <v>253</v>
      </c>
      <c r="H108" s="4" t="s">
        <v>280</v>
      </c>
      <c r="I108" s="152">
        <v>17</v>
      </c>
      <c r="K108" s="4" t="s">
        <v>120</v>
      </c>
    </row>
    <row r="109" spans="1:11" x14ac:dyDescent="0.2">
      <c r="A109" s="1">
        <v>107</v>
      </c>
      <c r="B109" s="2" t="s">
        <v>134</v>
      </c>
      <c r="C109" s="2" t="s">
        <v>282</v>
      </c>
      <c r="D109" s="6">
        <v>41571</v>
      </c>
      <c r="E109" s="160" t="s">
        <v>278</v>
      </c>
      <c r="F109" s="2" t="s">
        <v>18</v>
      </c>
      <c r="G109" s="2" t="s">
        <v>259</v>
      </c>
      <c r="H109" s="4" t="s">
        <v>280</v>
      </c>
      <c r="I109" s="152">
        <v>17</v>
      </c>
      <c r="J109" s="9"/>
      <c r="K109" s="9" t="s">
        <v>120</v>
      </c>
    </row>
    <row r="110" spans="1:11" x14ac:dyDescent="0.2">
      <c r="A110" s="1">
        <v>108</v>
      </c>
      <c r="B110" s="2" t="s">
        <v>134</v>
      </c>
      <c r="C110" s="2" t="s">
        <v>282</v>
      </c>
      <c r="D110" s="6">
        <v>41571</v>
      </c>
      <c r="E110" s="160" t="s">
        <v>278</v>
      </c>
      <c r="F110" s="2" t="s">
        <v>19</v>
      </c>
      <c r="G110" s="2" t="s">
        <v>212</v>
      </c>
      <c r="H110" s="4" t="s">
        <v>281</v>
      </c>
      <c r="I110" s="152">
        <v>16</v>
      </c>
      <c r="K110" s="4" t="s">
        <v>121</v>
      </c>
    </row>
    <row r="111" spans="1:11" x14ac:dyDescent="0.2">
      <c r="A111" s="1">
        <v>109</v>
      </c>
      <c r="B111" s="2" t="s">
        <v>134</v>
      </c>
      <c r="C111" s="2" t="s">
        <v>282</v>
      </c>
      <c r="D111" s="6">
        <v>41571</v>
      </c>
      <c r="E111" s="160" t="s">
        <v>278</v>
      </c>
      <c r="F111" s="2" t="s">
        <v>23</v>
      </c>
      <c r="G111" s="2" t="s">
        <v>255</v>
      </c>
      <c r="H111" s="4" t="s">
        <v>281</v>
      </c>
      <c r="I111" s="152">
        <v>15</v>
      </c>
      <c r="K111" s="12" t="s">
        <v>118</v>
      </c>
    </row>
    <row r="112" spans="1:11" s="10" customFormat="1" x14ac:dyDescent="0.2">
      <c r="A112" s="1">
        <v>110</v>
      </c>
      <c r="B112" s="2" t="s">
        <v>134</v>
      </c>
      <c r="C112" s="2" t="s">
        <v>282</v>
      </c>
      <c r="D112" s="6">
        <v>41571</v>
      </c>
      <c r="E112" s="160" t="s">
        <v>278</v>
      </c>
      <c r="F112" s="2" t="s">
        <v>269</v>
      </c>
      <c r="G112" s="2" t="s">
        <v>267</v>
      </c>
      <c r="H112" s="4" t="s">
        <v>281</v>
      </c>
      <c r="I112" s="152">
        <v>14</v>
      </c>
      <c r="J112" s="4"/>
      <c r="K112" s="4"/>
    </row>
    <row r="113" spans="1:11" s="10" customFormat="1" x14ac:dyDescent="0.2">
      <c r="A113" s="1">
        <v>111</v>
      </c>
      <c r="B113" s="2" t="s">
        <v>134</v>
      </c>
      <c r="C113" s="2" t="s">
        <v>282</v>
      </c>
      <c r="D113" s="6">
        <v>41571</v>
      </c>
      <c r="E113" s="160" t="s">
        <v>278</v>
      </c>
      <c r="F113" s="2" t="s">
        <v>21</v>
      </c>
      <c r="G113" s="131" t="s">
        <v>167</v>
      </c>
      <c r="H113" s="4" t="s">
        <v>281</v>
      </c>
      <c r="I113" s="152">
        <v>16</v>
      </c>
      <c r="J113" s="4"/>
      <c r="K113" s="4" t="s">
        <v>121</v>
      </c>
    </row>
    <row r="114" spans="1:11" x14ac:dyDescent="0.2">
      <c r="A114" s="1">
        <v>112</v>
      </c>
      <c r="B114" s="2" t="s">
        <v>134</v>
      </c>
      <c r="C114" s="2" t="s">
        <v>282</v>
      </c>
      <c r="D114" s="6">
        <v>41571</v>
      </c>
      <c r="E114" s="160" t="s">
        <v>278</v>
      </c>
      <c r="F114" s="2" t="s">
        <v>13</v>
      </c>
      <c r="G114" s="2" t="s">
        <v>240</v>
      </c>
      <c r="H114" s="4" t="s">
        <v>281</v>
      </c>
      <c r="I114" s="152">
        <v>15</v>
      </c>
      <c r="K114" s="4" t="s">
        <v>118</v>
      </c>
    </row>
    <row r="115" spans="1:11" x14ac:dyDescent="0.2">
      <c r="A115" s="1">
        <v>113</v>
      </c>
      <c r="B115" s="2" t="s">
        <v>134</v>
      </c>
      <c r="C115" s="2" t="s">
        <v>282</v>
      </c>
      <c r="D115" s="6">
        <v>41571</v>
      </c>
      <c r="E115" s="160" t="s">
        <v>278</v>
      </c>
      <c r="F115" s="2" t="s">
        <v>22</v>
      </c>
      <c r="G115" s="2" t="s">
        <v>221</v>
      </c>
      <c r="H115" s="4" t="s">
        <v>281</v>
      </c>
      <c r="I115" s="152">
        <v>15</v>
      </c>
      <c r="K115" s="4" t="s">
        <v>118</v>
      </c>
    </row>
    <row r="116" spans="1:11" x14ac:dyDescent="0.2">
      <c r="A116" s="1">
        <v>114</v>
      </c>
      <c r="B116" s="2" t="s">
        <v>134</v>
      </c>
      <c r="C116" s="2" t="s">
        <v>282</v>
      </c>
      <c r="D116" s="6">
        <v>41571</v>
      </c>
      <c r="E116" s="160" t="s">
        <v>278</v>
      </c>
      <c r="F116" s="2" t="s">
        <v>269</v>
      </c>
      <c r="G116" s="2" t="s">
        <v>268</v>
      </c>
      <c r="H116" s="4" t="s">
        <v>281</v>
      </c>
      <c r="I116" s="152">
        <v>14</v>
      </c>
    </row>
    <row r="117" spans="1:11" x14ac:dyDescent="0.2">
      <c r="A117" s="1">
        <v>115</v>
      </c>
      <c r="B117" s="2" t="s">
        <v>134</v>
      </c>
      <c r="C117" s="2" t="s">
        <v>282</v>
      </c>
      <c r="D117" s="6">
        <v>41571</v>
      </c>
      <c r="E117" s="160" t="s">
        <v>278</v>
      </c>
      <c r="F117" s="2" t="s">
        <v>18</v>
      </c>
      <c r="G117" s="2" t="s">
        <v>172</v>
      </c>
      <c r="H117" s="4" t="s">
        <v>281</v>
      </c>
      <c r="I117" s="152">
        <v>15</v>
      </c>
      <c r="J117" s="9"/>
      <c r="K117" s="9" t="s">
        <v>118</v>
      </c>
    </row>
    <row r="118" spans="1:11" x14ac:dyDescent="0.2">
      <c r="A118" s="1">
        <v>116</v>
      </c>
      <c r="B118" s="2" t="s">
        <v>134</v>
      </c>
      <c r="C118" s="2" t="s">
        <v>282</v>
      </c>
      <c r="D118" s="6">
        <v>41571</v>
      </c>
      <c r="E118" s="160" t="s">
        <v>278</v>
      </c>
      <c r="F118" s="2" t="s">
        <v>30</v>
      </c>
      <c r="G118" s="2" t="s">
        <v>247</v>
      </c>
      <c r="H118" s="4" t="s">
        <v>281</v>
      </c>
      <c r="I118" s="152">
        <v>15</v>
      </c>
      <c r="K118" s="12" t="s">
        <v>118</v>
      </c>
    </row>
    <row r="119" spans="1:11" x14ac:dyDescent="0.2">
      <c r="A119" s="1">
        <v>117</v>
      </c>
      <c r="B119" s="2" t="s">
        <v>134</v>
      </c>
      <c r="C119" s="300" t="s">
        <v>282</v>
      </c>
      <c r="D119" s="301">
        <v>41571</v>
      </c>
      <c r="E119" s="306" t="s">
        <v>278</v>
      </c>
      <c r="F119" s="300" t="s">
        <v>13</v>
      </c>
      <c r="G119" s="300" t="s">
        <v>239</v>
      </c>
      <c r="H119" s="304" t="s">
        <v>281</v>
      </c>
      <c r="I119" s="308">
        <v>19</v>
      </c>
      <c r="J119" s="304"/>
      <c r="K119" s="309" t="s">
        <v>298</v>
      </c>
    </row>
    <row r="120" spans="1:11" x14ac:dyDescent="0.2">
      <c r="A120" s="1">
        <v>118</v>
      </c>
      <c r="B120" s="2" t="s">
        <v>134</v>
      </c>
      <c r="C120" s="2" t="s">
        <v>282</v>
      </c>
      <c r="D120" s="6">
        <v>41571</v>
      </c>
      <c r="E120" s="160" t="s">
        <v>278</v>
      </c>
      <c r="F120" s="2" t="s">
        <v>119</v>
      </c>
      <c r="G120" s="2" t="s">
        <v>261</v>
      </c>
      <c r="H120" s="4" t="s">
        <v>281</v>
      </c>
      <c r="I120" s="152">
        <v>14</v>
      </c>
    </row>
    <row r="121" spans="1:11" x14ac:dyDescent="0.2">
      <c r="A121" s="1">
        <v>119</v>
      </c>
      <c r="B121" s="2" t="s">
        <v>134</v>
      </c>
      <c r="C121" s="2" t="s">
        <v>282</v>
      </c>
      <c r="D121" s="6">
        <v>41571</v>
      </c>
      <c r="E121" s="160" t="s">
        <v>278</v>
      </c>
      <c r="F121" s="2" t="s">
        <v>23</v>
      </c>
      <c r="G121" s="2" t="s">
        <v>254</v>
      </c>
      <c r="H121" s="4" t="s">
        <v>281</v>
      </c>
      <c r="I121" s="152">
        <v>15</v>
      </c>
    </row>
    <row r="122" spans="1:11" x14ac:dyDescent="0.2">
      <c r="A122" s="1">
        <v>120</v>
      </c>
      <c r="B122" s="2" t="s">
        <v>134</v>
      </c>
      <c r="C122" s="2" t="s">
        <v>282</v>
      </c>
      <c r="D122" s="6">
        <v>41571</v>
      </c>
      <c r="E122" s="160" t="s">
        <v>278</v>
      </c>
      <c r="F122" s="2" t="s">
        <v>22</v>
      </c>
      <c r="G122" s="2" t="s">
        <v>223</v>
      </c>
      <c r="H122" s="4" t="s">
        <v>281</v>
      </c>
      <c r="I122" s="152">
        <v>15</v>
      </c>
      <c r="K122" s="12"/>
    </row>
    <row r="123" spans="1:11" x14ac:dyDescent="0.2">
      <c r="A123" s="1">
        <v>121</v>
      </c>
      <c r="B123" s="2" t="s">
        <v>134</v>
      </c>
      <c r="C123" s="291" t="s">
        <v>282</v>
      </c>
      <c r="D123" s="298">
        <v>41571</v>
      </c>
      <c r="E123" s="296" t="s">
        <v>278</v>
      </c>
      <c r="F123" s="291" t="s">
        <v>18</v>
      </c>
      <c r="G123" s="291" t="s">
        <v>173</v>
      </c>
      <c r="H123" s="200" t="s">
        <v>281</v>
      </c>
      <c r="I123" s="290">
        <v>20</v>
      </c>
      <c r="J123" s="200" t="s">
        <v>206</v>
      </c>
      <c r="K123" s="292" t="s">
        <v>297</v>
      </c>
    </row>
    <row r="124" spans="1:11" x14ac:dyDescent="0.2">
      <c r="A124" s="1">
        <v>122</v>
      </c>
      <c r="B124" s="2" t="s">
        <v>134</v>
      </c>
      <c r="C124" s="2" t="s">
        <v>282</v>
      </c>
      <c r="D124" s="6">
        <v>41571</v>
      </c>
      <c r="E124" s="160" t="s">
        <v>278</v>
      </c>
      <c r="F124" s="2" t="s">
        <v>30</v>
      </c>
      <c r="G124" s="2" t="s">
        <v>248</v>
      </c>
      <c r="H124" s="4" t="s">
        <v>281</v>
      </c>
      <c r="I124" s="152">
        <v>16</v>
      </c>
      <c r="K124" s="12" t="s">
        <v>121</v>
      </c>
    </row>
    <row r="125" spans="1:11" x14ac:dyDescent="0.2">
      <c r="A125" s="1">
        <v>123</v>
      </c>
      <c r="B125" s="2" t="s">
        <v>134</v>
      </c>
      <c r="C125" s="2" t="s">
        <v>282</v>
      </c>
      <c r="D125" s="6">
        <v>41571</v>
      </c>
      <c r="E125" s="160" t="s">
        <v>278</v>
      </c>
      <c r="F125" s="2" t="s">
        <v>23</v>
      </c>
      <c r="G125" s="2" t="s">
        <v>256</v>
      </c>
      <c r="H125" s="4" t="s">
        <v>281</v>
      </c>
      <c r="I125" s="152">
        <v>15</v>
      </c>
      <c r="K125" s="4" t="s">
        <v>118</v>
      </c>
    </row>
    <row r="126" spans="1:11" x14ac:dyDescent="0.2">
      <c r="A126" s="1">
        <v>124</v>
      </c>
      <c r="B126" s="2" t="s">
        <v>134</v>
      </c>
      <c r="C126" s="2" t="s">
        <v>282</v>
      </c>
      <c r="D126" s="6">
        <v>41571</v>
      </c>
      <c r="E126" s="160" t="s">
        <v>278</v>
      </c>
      <c r="F126" s="2" t="s">
        <v>116</v>
      </c>
      <c r="G126" s="2" t="s">
        <v>236</v>
      </c>
      <c r="H126" s="4" t="s">
        <v>281</v>
      </c>
      <c r="I126" s="152">
        <v>15</v>
      </c>
      <c r="J126" s="9"/>
      <c r="K126" s="9" t="s">
        <v>118</v>
      </c>
    </row>
    <row r="127" spans="1:11" x14ac:dyDescent="0.2">
      <c r="A127" s="1">
        <v>125</v>
      </c>
      <c r="B127" s="2" t="s">
        <v>134</v>
      </c>
      <c r="C127" s="2" t="s">
        <v>282</v>
      </c>
      <c r="D127" s="6">
        <v>41571</v>
      </c>
      <c r="E127" s="160" t="s">
        <v>278</v>
      </c>
      <c r="F127" s="2" t="s">
        <v>22</v>
      </c>
      <c r="G127" s="2" t="s">
        <v>222</v>
      </c>
      <c r="H127" s="4" t="s">
        <v>281</v>
      </c>
      <c r="I127" s="152">
        <v>14</v>
      </c>
      <c r="K127" s="12"/>
    </row>
    <row r="128" spans="1:11" x14ac:dyDescent="0.2">
      <c r="A128" s="1">
        <v>126</v>
      </c>
      <c r="B128" s="2" t="s">
        <v>134</v>
      </c>
      <c r="C128" s="2" t="s">
        <v>282</v>
      </c>
      <c r="D128" s="6">
        <v>41571</v>
      </c>
      <c r="E128" s="160" t="s">
        <v>278</v>
      </c>
      <c r="F128" s="2" t="s">
        <v>116</v>
      </c>
      <c r="G128" s="2" t="s">
        <v>238</v>
      </c>
      <c r="H128" s="4" t="s">
        <v>281</v>
      </c>
      <c r="I128" s="152">
        <v>17</v>
      </c>
      <c r="K128" s="12" t="s">
        <v>120</v>
      </c>
    </row>
    <row r="129" spans="1:11" x14ac:dyDescent="0.2">
      <c r="A129" s="1">
        <v>127</v>
      </c>
      <c r="B129" s="2" t="s">
        <v>134</v>
      </c>
      <c r="C129" s="2" t="s">
        <v>282</v>
      </c>
      <c r="D129" s="6">
        <v>41571</v>
      </c>
      <c r="E129" s="160" t="s">
        <v>278</v>
      </c>
      <c r="F129" s="2" t="s">
        <v>20</v>
      </c>
      <c r="G129" s="2" t="s">
        <v>246</v>
      </c>
      <c r="H129" s="4" t="s">
        <v>281</v>
      </c>
      <c r="I129" s="152">
        <v>16</v>
      </c>
      <c r="K129" s="4" t="s">
        <v>121</v>
      </c>
    </row>
    <row r="130" spans="1:11" x14ac:dyDescent="0.2">
      <c r="A130" s="1">
        <v>128</v>
      </c>
      <c r="B130" s="2" t="s">
        <v>134</v>
      </c>
      <c r="C130" s="2" t="s">
        <v>282</v>
      </c>
      <c r="D130" s="6">
        <v>41571</v>
      </c>
      <c r="E130" s="160" t="s">
        <v>278</v>
      </c>
      <c r="F130" s="2" t="s">
        <v>119</v>
      </c>
      <c r="G130" s="2" t="s">
        <v>156</v>
      </c>
      <c r="H130" s="4" t="s">
        <v>281</v>
      </c>
      <c r="I130" s="152">
        <v>15</v>
      </c>
      <c r="J130" s="9"/>
      <c r="K130" s="9"/>
    </row>
    <row r="131" spans="1:11" x14ac:dyDescent="0.2">
      <c r="A131" s="1">
        <v>129</v>
      </c>
      <c r="B131" s="2" t="s">
        <v>134</v>
      </c>
      <c r="C131" s="314" t="s">
        <v>282</v>
      </c>
      <c r="D131" s="315">
        <v>41571</v>
      </c>
      <c r="E131" s="316" t="s">
        <v>278</v>
      </c>
      <c r="F131" s="314" t="s">
        <v>20</v>
      </c>
      <c r="G131" s="314" t="s">
        <v>245</v>
      </c>
      <c r="H131" s="317" t="s">
        <v>281</v>
      </c>
      <c r="I131" s="323">
        <v>18</v>
      </c>
      <c r="J131" s="317" t="s">
        <v>206</v>
      </c>
      <c r="K131" s="317" t="s">
        <v>294</v>
      </c>
    </row>
    <row r="132" spans="1:11" x14ac:dyDescent="0.2">
      <c r="A132" s="1">
        <v>130</v>
      </c>
      <c r="B132" s="2" t="s">
        <v>134</v>
      </c>
      <c r="C132" s="2" t="s">
        <v>282</v>
      </c>
      <c r="D132" s="6">
        <v>41571</v>
      </c>
      <c r="E132" s="160" t="s">
        <v>278</v>
      </c>
      <c r="F132" s="2" t="s">
        <v>119</v>
      </c>
      <c r="G132" s="2" t="s">
        <v>260</v>
      </c>
      <c r="H132" s="4" t="s">
        <v>281</v>
      </c>
      <c r="I132" s="152">
        <v>16</v>
      </c>
      <c r="K132" s="4" t="s">
        <v>121</v>
      </c>
    </row>
    <row r="133" spans="1:11" x14ac:dyDescent="0.2">
      <c r="A133" s="1">
        <v>131</v>
      </c>
      <c r="B133" s="2" t="s">
        <v>134</v>
      </c>
      <c r="C133" s="2" t="s">
        <v>282</v>
      </c>
      <c r="D133" s="6">
        <v>41571</v>
      </c>
      <c r="E133" s="160" t="s">
        <v>278</v>
      </c>
      <c r="F133" s="2" t="s">
        <v>26</v>
      </c>
      <c r="G133" s="2" t="s">
        <v>265</v>
      </c>
      <c r="H133" s="4" t="s">
        <v>281</v>
      </c>
      <c r="I133" s="152">
        <v>17</v>
      </c>
      <c r="K133" s="4" t="s">
        <v>120</v>
      </c>
    </row>
    <row r="134" spans="1:11" x14ac:dyDescent="0.2">
      <c r="A134" s="1">
        <v>132</v>
      </c>
      <c r="B134" s="2" t="s">
        <v>134</v>
      </c>
      <c r="C134" s="2" t="s">
        <v>282</v>
      </c>
      <c r="D134" s="6">
        <v>41571</v>
      </c>
      <c r="E134" s="160" t="s">
        <v>278</v>
      </c>
      <c r="F134" s="2" t="s">
        <v>21</v>
      </c>
      <c r="G134" s="2" t="s">
        <v>169</v>
      </c>
      <c r="H134" s="4" t="s">
        <v>281</v>
      </c>
      <c r="I134" s="152">
        <v>16</v>
      </c>
      <c r="K134" s="4" t="s">
        <v>121</v>
      </c>
    </row>
    <row r="135" spans="1:11" x14ac:dyDescent="0.2">
      <c r="A135" s="1">
        <v>133</v>
      </c>
      <c r="B135" s="2" t="s">
        <v>134</v>
      </c>
      <c r="C135" s="2" t="s">
        <v>282</v>
      </c>
      <c r="D135" s="6">
        <v>41571</v>
      </c>
      <c r="E135" s="160" t="s">
        <v>278</v>
      </c>
      <c r="F135" s="2" t="s">
        <v>25</v>
      </c>
      <c r="G135" s="2" t="s">
        <v>220</v>
      </c>
      <c r="H135" s="4" t="s">
        <v>281</v>
      </c>
      <c r="I135" s="152">
        <v>16</v>
      </c>
    </row>
    <row r="136" spans="1:11" x14ac:dyDescent="0.2">
      <c r="A136" s="1">
        <v>134</v>
      </c>
      <c r="B136" s="2" t="s">
        <v>134</v>
      </c>
      <c r="C136" s="2" t="s">
        <v>282</v>
      </c>
      <c r="D136" s="6">
        <v>41571</v>
      </c>
      <c r="E136" s="160" t="s">
        <v>278</v>
      </c>
      <c r="F136" s="2" t="s">
        <v>31</v>
      </c>
      <c r="G136" s="2" t="s">
        <v>264</v>
      </c>
      <c r="H136" s="4" t="s">
        <v>281</v>
      </c>
      <c r="I136" s="152">
        <v>16</v>
      </c>
      <c r="K136" s="4" t="s">
        <v>121</v>
      </c>
    </row>
    <row r="137" spans="1:11" x14ac:dyDescent="0.2">
      <c r="A137" s="1">
        <v>135</v>
      </c>
      <c r="B137" s="2" t="s">
        <v>134</v>
      </c>
      <c r="C137" s="2" t="s">
        <v>282</v>
      </c>
      <c r="D137" s="6">
        <v>41571</v>
      </c>
      <c r="E137" s="160" t="s">
        <v>278</v>
      </c>
      <c r="F137" s="2" t="s">
        <v>30</v>
      </c>
      <c r="G137" s="2" t="s">
        <v>249</v>
      </c>
      <c r="H137" s="4" t="s">
        <v>281</v>
      </c>
      <c r="I137" s="152">
        <v>15</v>
      </c>
    </row>
    <row r="138" spans="1:11" x14ac:dyDescent="0.2">
      <c r="A138" s="1">
        <v>136</v>
      </c>
      <c r="B138" s="2" t="s">
        <v>134</v>
      </c>
      <c r="C138" s="2" t="s">
        <v>282</v>
      </c>
      <c r="D138" s="6">
        <v>41571</v>
      </c>
      <c r="E138" s="160" t="s">
        <v>278</v>
      </c>
      <c r="F138" s="2" t="s">
        <v>19</v>
      </c>
      <c r="G138" s="2" t="s">
        <v>213</v>
      </c>
      <c r="H138" s="4" t="s">
        <v>281</v>
      </c>
      <c r="I138" s="152">
        <v>16</v>
      </c>
      <c r="K138" s="4" t="s">
        <v>121</v>
      </c>
    </row>
    <row r="139" spans="1:11" x14ac:dyDescent="0.2">
      <c r="A139" s="1">
        <v>137</v>
      </c>
      <c r="B139" s="2" t="s">
        <v>134</v>
      </c>
      <c r="C139" s="2" t="s">
        <v>282</v>
      </c>
      <c r="D139" s="6">
        <v>41571</v>
      </c>
      <c r="E139" s="160" t="s">
        <v>278</v>
      </c>
      <c r="F139" s="2" t="s">
        <v>116</v>
      </c>
      <c r="G139" s="2" t="s">
        <v>237</v>
      </c>
      <c r="H139" s="4" t="s">
        <v>281</v>
      </c>
      <c r="I139" s="152">
        <v>15</v>
      </c>
      <c r="K139" s="4" t="s">
        <v>118</v>
      </c>
    </row>
    <row r="140" spans="1:11" x14ac:dyDescent="0.2">
      <c r="A140" s="1">
        <v>138</v>
      </c>
      <c r="B140" s="2" t="s">
        <v>134</v>
      </c>
      <c r="C140" s="2" t="s">
        <v>282</v>
      </c>
      <c r="D140" s="6">
        <v>41571</v>
      </c>
      <c r="E140" s="160" t="s">
        <v>278</v>
      </c>
      <c r="F140" s="2" t="s">
        <v>31</v>
      </c>
      <c r="G140" s="2" t="s">
        <v>263</v>
      </c>
      <c r="H140" s="4" t="s">
        <v>281</v>
      </c>
      <c r="I140" s="152">
        <v>15</v>
      </c>
    </row>
    <row r="141" spans="1:11" x14ac:dyDescent="0.2">
      <c r="A141" s="1">
        <v>139</v>
      </c>
      <c r="B141" s="2" t="s">
        <v>134</v>
      </c>
      <c r="C141" s="2" t="s">
        <v>282</v>
      </c>
      <c r="D141" s="6">
        <v>41571</v>
      </c>
      <c r="E141" s="160" t="s">
        <v>278</v>
      </c>
      <c r="F141" s="2" t="s">
        <v>18</v>
      </c>
      <c r="G141" s="131" t="s">
        <v>257</v>
      </c>
      <c r="H141" s="4" t="s">
        <v>281</v>
      </c>
      <c r="I141" s="152">
        <v>15</v>
      </c>
    </row>
    <row r="142" spans="1:11" x14ac:dyDescent="0.2">
      <c r="A142" s="1">
        <v>140</v>
      </c>
      <c r="B142" s="2" t="s">
        <v>134</v>
      </c>
      <c r="C142" s="2" t="s">
        <v>282</v>
      </c>
      <c r="D142" s="6">
        <v>41571</v>
      </c>
      <c r="E142" s="160" t="s">
        <v>278</v>
      </c>
      <c r="F142" s="2" t="s">
        <v>31</v>
      </c>
      <c r="G142" s="131" t="s">
        <v>262</v>
      </c>
      <c r="H142" s="4" t="s">
        <v>281</v>
      </c>
      <c r="I142" s="152">
        <v>15</v>
      </c>
    </row>
    <row r="143" spans="1:11" x14ac:dyDescent="0.2">
      <c r="A143" s="1">
        <v>141</v>
      </c>
      <c r="B143" s="2" t="s">
        <v>134</v>
      </c>
      <c r="C143" s="300" t="s">
        <v>289</v>
      </c>
      <c r="D143" s="301">
        <v>41585</v>
      </c>
      <c r="E143" s="302" t="s">
        <v>378</v>
      </c>
      <c r="F143" s="307" t="s">
        <v>23</v>
      </c>
      <c r="G143" s="307" t="s">
        <v>347</v>
      </c>
      <c r="H143" s="304" t="s">
        <v>279</v>
      </c>
      <c r="I143" s="308">
        <v>15</v>
      </c>
      <c r="J143" s="304" t="s">
        <v>206</v>
      </c>
      <c r="K143" s="304" t="s">
        <v>209</v>
      </c>
    </row>
    <row r="144" spans="1:11" x14ac:dyDescent="0.2">
      <c r="A144" s="1">
        <v>142</v>
      </c>
      <c r="B144" s="2" t="s">
        <v>134</v>
      </c>
      <c r="C144" s="314" t="s">
        <v>289</v>
      </c>
      <c r="D144" s="315">
        <v>41585</v>
      </c>
      <c r="E144" s="324" t="s">
        <v>378</v>
      </c>
      <c r="F144" s="319" t="s">
        <v>13</v>
      </c>
      <c r="G144" s="319" t="s">
        <v>356</v>
      </c>
      <c r="H144" s="317" t="s">
        <v>279</v>
      </c>
      <c r="I144" s="323">
        <v>14</v>
      </c>
      <c r="J144" s="317" t="s">
        <v>206</v>
      </c>
      <c r="K144" s="317" t="s">
        <v>294</v>
      </c>
    </row>
    <row r="145" spans="1:15" x14ac:dyDescent="0.2">
      <c r="A145" s="1">
        <v>143</v>
      </c>
      <c r="B145" s="2" t="s">
        <v>134</v>
      </c>
      <c r="C145" s="291" t="s">
        <v>289</v>
      </c>
      <c r="D145" s="298">
        <v>41585</v>
      </c>
      <c r="E145" s="299" t="s">
        <v>378</v>
      </c>
      <c r="F145" s="289" t="s">
        <v>26</v>
      </c>
      <c r="G145" s="289" t="s">
        <v>377</v>
      </c>
      <c r="H145" s="200" t="s">
        <v>279</v>
      </c>
      <c r="I145" s="290">
        <v>18</v>
      </c>
      <c r="J145" s="200" t="s">
        <v>206</v>
      </c>
      <c r="K145" s="200" t="s">
        <v>207</v>
      </c>
    </row>
    <row r="146" spans="1:15" x14ac:dyDescent="0.2">
      <c r="A146" s="1">
        <v>144</v>
      </c>
      <c r="B146" s="2" t="s">
        <v>134</v>
      </c>
      <c r="C146" s="2" t="s">
        <v>289</v>
      </c>
      <c r="D146" s="6">
        <v>41585</v>
      </c>
      <c r="E146" s="7" t="s">
        <v>378</v>
      </c>
      <c r="F146" s="16" t="s">
        <v>13</v>
      </c>
      <c r="G146" s="16" t="s">
        <v>357</v>
      </c>
      <c r="H146" s="4" t="s">
        <v>279</v>
      </c>
      <c r="I146" s="152">
        <v>14</v>
      </c>
    </row>
    <row r="147" spans="1:15" x14ac:dyDescent="0.2">
      <c r="A147" s="1">
        <v>145</v>
      </c>
      <c r="B147" s="2" t="s">
        <v>134</v>
      </c>
      <c r="C147" s="2" t="s">
        <v>289</v>
      </c>
      <c r="D147" s="6">
        <v>41585</v>
      </c>
      <c r="E147" s="7" t="s">
        <v>378</v>
      </c>
      <c r="F147" s="2" t="s">
        <v>30</v>
      </c>
      <c r="G147" s="2" t="s">
        <v>365</v>
      </c>
      <c r="H147" s="4" t="s">
        <v>118</v>
      </c>
      <c r="I147" s="152">
        <v>12</v>
      </c>
    </row>
    <row r="148" spans="1:15" x14ac:dyDescent="0.2">
      <c r="A148" s="1">
        <v>146</v>
      </c>
      <c r="B148" s="2" t="s">
        <v>134</v>
      </c>
      <c r="C148" s="2" t="s">
        <v>289</v>
      </c>
      <c r="D148" s="6">
        <v>41585</v>
      </c>
      <c r="E148" s="7" t="s">
        <v>378</v>
      </c>
      <c r="F148" s="16" t="s">
        <v>304</v>
      </c>
      <c r="G148" s="2" t="s">
        <v>372</v>
      </c>
      <c r="H148" s="4" t="s">
        <v>118</v>
      </c>
      <c r="I148" s="152">
        <v>17</v>
      </c>
      <c r="K148" s="4" t="s">
        <v>208</v>
      </c>
    </row>
    <row r="149" spans="1:15" x14ac:dyDescent="0.2">
      <c r="A149" s="1">
        <v>147</v>
      </c>
      <c r="B149" s="2" t="s">
        <v>134</v>
      </c>
      <c r="C149" s="2" t="s">
        <v>289</v>
      </c>
      <c r="D149" s="6">
        <v>41585</v>
      </c>
      <c r="E149" s="7" t="s">
        <v>378</v>
      </c>
      <c r="F149" s="16" t="s">
        <v>13</v>
      </c>
      <c r="G149" s="16" t="s">
        <v>359</v>
      </c>
      <c r="H149" s="4" t="s">
        <v>118</v>
      </c>
      <c r="I149" s="152">
        <v>13</v>
      </c>
    </row>
    <row r="150" spans="1:15" x14ac:dyDescent="0.2">
      <c r="A150" s="1">
        <v>148</v>
      </c>
      <c r="B150" s="2" t="s">
        <v>134</v>
      </c>
      <c r="C150" s="300" t="s">
        <v>289</v>
      </c>
      <c r="D150" s="301">
        <v>41585</v>
      </c>
      <c r="E150" s="302" t="s">
        <v>378</v>
      </c>
      <c r="F150" s="307" t="s">
        <v>22</v>
      </c>
      <c r="G150" s="300" t="s">
        <v>351</v>
      </c>
      <c r="H150" s="304" t="s">
        <v>118</v>
      </c>
      <c r="I150" s="308">
        <v>18</v>
      </c>
      <c r="J150" s="304" t="s">
        <v>206</v>
      </c>
      <c r="K150" s="304" t="s">
        <v>209</v>
      </c>
    </row>
    <row r="151" spans="1:15" x14ac:dyDescent="0.2">
      <c r="A151" s="1">
        <v>149</v>
      </c>
      <c r="B151" s="2" t="s">
        <v>134</v>
      </c>
      <c r="C151" s="2" t="s">
        <v>289</v>
      </c>
      <c r="D151" s="6">
        <v>41585</v>
      </c>
      <c r="E151" s="7" t="s">
        <v>378</v>
      </c>
      <c r="F151" s="16" t="s">
        <v>27</v>
      </c>
      <c r="G151" s="16" t="s">
        <v>346</v>
      </c>
      <c r="H151" s="4" t="s">
        <v>118</v>
      </c>
      <c r="I151" s="152">
        <v>15</v>
      </c>
    </row>
    <row r="152" spans="1:15" x14ac:dyDescent="0.2">
      <c r="A152" s="1">
        <v>150</v>
      </c>
      <c r="B152" s="2" t="s">
        <v>134</v>
      </c>
      <c r="C152" s="2" t="s">
        <v>289</v>
      </c>
      <c r="D152" s="6">
        <v>41585</v>
      </c>
      <c r="E152" s="7" t="s">
        <v>378</v>
      </c>
      <c r="F152" s="2" t="s">
        <v>205</v>
      </c>
      <c r="G152" s="2" t="s">
        <v>222</v>
      </c>
      <c r="H152" s="4" t="s">
        <v>118</v>
      </c>
      <c r="I152" s="152">
        <v>11</v>
      </c>
    </row>
    <row r="153" spans="1:15" x14ac:dyDescent="0.2">
      <c r="A153" s="1">
        <v>151</v>
      </c>
      <c r="B153" s="2" t="s">
        <v>134</v>
      </c>
      <c r="C153" s="2" t="s">
        <v>289</v>
      </c>
      <c r="D153" s="6">
        <v>41585</v>
      </c>
      <c r="E153" s="7" t="s">
        <v>378</v>
      </c>
      <c r="F153" s="2" t="s">
        <v>13</v>
      </c>
      <c r="G153" s="2" t="s">
        <v>358</v>
      </c>
      <c r="H153" s="4" t="s">
        <v>118</v>
      </c>
      <c r="I153" s="152">
        <v>13</v>
      </c>
    </row>
    <row r="154" spans="1:15" x14ac:dyDescent="0.2">
      <c r="A154" s="1">
        <v>152</v>
      </c>
      <c r="B154" s="2" t="s">
        <v>134</v>
      </c>
      <c r="C154" s="291" t="s">
        <v>289</v>
      </c>
      <c r="D154" s="298">
        <v>41585</v>
      </c>
      <c r="E154" s="299" t="s">
        <v>378</v>
      </c>
      <c r="F154" s="289" t="s">
        <v>26</v>
      </c>
      <c r="G154" s="289" t="s">
        <v>375</v>
      </c>
      <c r="H154" s="200" t="s">
        <v>118</v>
      </c>
      <c r="I154" s="290">
        <v>19</v>
      </c>
      <c r="J154" s="200" t="s">
        <v>206</v>
      </c>
      <c r="K154" s="200" t="s">
        <v>207</v>
      </c>
    </row>
    <row r="155" spans="1:15" x14ac:dyDescent="0.2">
      <c r="A155" s="1">
        <v>153</v>
      </c>
      <c r="B155" s="2" t="s">
        <v>134</v>
      </c>
      <c r="C155" s="314" t="s">
        <v>289</v>
      </c>
      <c r="D155" s="315">
        <v>41585</v>
      </c>
      <c r="E155" s="324" t="s">
        <v>378</v>
      </c>
      <c r="F155" s="319" t="s">
        <v>370</v>
      </c>
      <c r="G155" s="319" t="s">
        <v>369</v>
      </c>
      <c r="H155" s="317" t="s">
        <v>118</v>
      </c>
      <c r="I155" s="323">
        <v>18</v>
      </c>
      <c r="J155" s="317" t="s">
        <v>206</v>
      </c>
      <c r="K155" s="317" t="s">
        <v>294</v>
      </c>
    </row>
    <row r="156" spans="1:15" x14ac:dyDescent="0.2">
      <c r="A156" s="1">
        <v>154</v>
      </c>
      <c r="B156" s="2" t="s">
        <v>134</v>
      </c>
      <c r="C156" s="2" t="s">
        <v>289</v>
      </c>
      <c r="D156" s="6">
        <v>41585</v>
      </c>
      <c r="E156" s="7" t="s">
        <v>378</v>
      </c>
      <c r="F156" s="16" t="s">
        <v>22</v>
      </c>
      <c r="G156" s="2" t="s">
        <v>350</v>
      </c>
      <c r="H156" s="4" t="s">
        <v>118</v>
      </c>
      <c r="I156" s="152">
        <v>16</v>
      </c>
      <c r="L156"/>
      <c r="M156"/>
      <c r="N156"/>
      <c r="O156"/>
    </row>
    <row r="157" spans="1:15" x14ac:dyDescent="0.2">
      <c r="A157" s="1">
        <v>155</v>
      </c>
      <c r="B157" s="2" t="s">
        <v>134</v>
      </c>
      <c r="C157" s="2" t="s">
        <v>289</v>
      </c>
      <c r="D157" s="6">
        <v>41585</v>
      </c>
      <c r="E157" s="7" t="s">
        <v>378</v>
      </c>
      <c r="F157" s="16" t="s">
        <v>23</v>
      </c>
      <c r="G157" s="16" t="s">
        <v>348</v>
      </c>
      <c r="H157" s="4" t="s">
        <v>118</v>
      </c>
      <c r="I157" s="152">
        <v>13</v>
      </c>
      <c r="L157"/>
      <c r="M157"/>
      <c r="N157"/>
      <c r="O157"/>
    </row>
    <row r="158" spans="1:15" x14ac:dyDescent="0.2">
      <c r="A158" s="1">
        <v>156</v>
      </c>
      <c r="B158" s="2" t="s">
        <v>134</v>
      </c>
      <c r="C158" s="2" t="s">
        <v>289</v>
      </c>
      <c r="D158" s="6">
        <v>41585</v>
      </c>
      <c r="E158" s="7" t="s">
        <v>378</v>
      </c>
      <c r="F158" s="16" t="s">
        <v>30</v>
      </c>
      <c r="G158" s="2" t="s">
        <v>364</v>
      </c>
      <c r="H158" s="4" t="s">
        <v>118</v>
      </c>
      <c r="I158" s="152">
        <v>12</v>
      </c>
      <c r="L158"/>
      <c r="M158"/>
      <c r="N158"/>
      <c r="O158"/>
    </row>
    <row r="159" spans="1:15" x14ac:dyDescent="0.2">
      <c r="A159" s="1">
        <v>157</v>
      </c>
      <c r="B159" s="2" t="s">
        <v>134</v>
      </c>
      <c r="C159" s="2" t="s">
        <v>289</v>
      </c>
      <c r="D159" s="6">
        <v>41585</v>
      </c>
      <c r="E159" s="7" t="s">
        <v>378</v>
      </c>
      <c r="F159" s="16" t="s">
        <v>370</v>
      </c>
      <c r="G159" s="16" t="s">
        <v>371</v>
      </c>
      <c r="H159" s="4" t="s">
        <v>118</v>
      </c>
      <c r="I159" s="152">
        <v>15</v>
      </c>
      <c r="L159"/>
      <c r="M159"/>
      <c r="N159"/>
      <c r="O159"/>
    </row>
    <row r="160" spans="1:15" x14ac:dyDescent="0.2">
      <c r="A160" s="1">
        <v>158</v>
      </c>
      <c r="B160" s="2" t="s">
        <v>134</v>
      </c>
      <c r="C160" s="2" t="s">
        <v>289</v>
      </c>
      <c r="D160" s="6">
        <v>41585</v>
      </c>
      <c r="E160" s="7" t="s">
        <v>378</v>
      </c>
      <c r="F160" s="2" t="s">
        <v>353</v>
      </c>
      <c r="G160" s="2" t="s">
        <v>352</v>
      </c>
      <c r="H160" s="4" t="s">
        <v>28</v>
      </c>
      <c r="I160" s="152">
        <v>14</v>
      </c>
      <c r="L160"/>
      <c r="M160"/>
      <c r="N160"/>
      <c r="O160"/>
    </row>
    <row r="161" spans="1:16" x14ac:dyDescent="0.2">
      <c r="A161" s="1">
        <v>159</v>
      </c>
      <c r="B161" s="2" t="s">
        <v>134</v>
      </c>
      <c r="C161" s="2" t="s">
        <v>289</v>
      </c>
      <c r="D161" s="6">
        <v>41585</v>
      </c>
      <c r="E161" s="7" t="s">
        <v>378</v>
      </c>
      <c r="F161" s="2" t="s">
        <v>205</v>
      </c>
      <c r="G161" s="2" t="s">
        <v>368</v>
      </c>
      <c r="H161" s="4" t="s">
        <v>28</v>
      </c>
      <c r="I161" s="152">
        <v>13</v>
      </c>
      <c r="L161"/>
      <c r="M161"/>
      <c r="N161"/>
      <c r="O161"/>
    </row>
    <row r="162" spans="1:16" x14ac:dyDescent="0.2">
      <c r="A162" s="1">
        <v>160</v>
      </c>
      <c r="B162" s="2" t="s">
        <v>134</v>
      </c>
      <c r="C162" s="2" t="s">
        <v>289</v>
      </c>
      <c r="D162" s="6">
        <v>41585</v>
      </c>
      <c r="E162" s="7" t="s">
        <v>378</v>
      </c>
      <c r="F162" s="2" t="s">
        <v>201</v>
      </c>
      <c r="G162" s="2" t="s">
        <v>363</v>
      </c>
      <c r="H162" s="4" t="s">
        <v>28</v>
      </c>
      <c r="I162" s="152">
        <v>12</v>
      </c>
      <c r="L162"/>
      <c r="M162"/>
      <c r="N162"/>
      <c r="O162"/>
    </row>
    <row r="163" spans="1:16" x14ac:dyDescent="0.2">
      <c r="A163" s="1">
        <v>161</v>
      </c>
      <c r="B163" s="2" t="s">
        <v>134</v>
      </c>
      <c r="C163" s="314" t="s">
        <v>289</v>
      </c>
      <c r="D163" s="315">
        <v>41585</v>
      </c>
      <c r="E163" s="324" t="s">
        <v>378</v>
      </c>
      <c r="F163" s="314" t="s">
        <v>353</v>
      </c>
      <c r="G163" s="314" t="s">
        <v>354</v>
      </c>
      <c r="H163" s="317" t="s">
        <v>28</v>
      </c>
      <c r="I163" s="323">
        <v>16</v>
      </c>
      <c r="J163" s="317" t="s">
        <v>206</v>
      </c>
      <c r="K163" s="317" t="s">
        <v>294</v>
      </c>
      <c r="L163"/>
      <c r="M163"/>
      <c r="N163"/>
      <c r="O163"/>
    </row>
    <row r="164" spans="1:16" x14ac:dyDescent="0.2">
      <c r="A164" s="1">
        <v>162</v>
      </c>
      <c r="B164" s="2" t="s">
        <v>134</v>
      </c>
      <c r="C164" s="2" t="s">
        <v>289</v>
      </c>
      <c r="D164" s="6">
        <v>41585</v>
      </c>
      <c r="E164" s="7" t="s">
        <v>378</v>
      </c>
      <c r="F164" s="2" t="s">
        <v>205</v>
      </c>
      <c r="G164" s="223" t="s">
        <v>366</v>
      </c>
      <c r="H164" s="4" t="s">
        <v>28</v>
      </c>
      <c r="I164" s="152">
        <v>12</v>
      </c>
      <c r="L164"/>
      <c r="M164"/>
      <c r="N164"/>
      <c r="O164"/>
    </row>
    <row r="165" spans="1:16" x14ac:dyDescent="0.2">
      <c r="A165" s="1">
        <v>163</v>
      </c>
      <c r="B165" s="2" t="s">
        <v>134</v>
      </c>
      <c r="C165" s="2" t="s">
        <v>289</v>
      </c>
      <c r="D165" s="6">
        <v>41585</v>
      </c>
      <c r="E165" s="7" t="s">
        <v>378</v>
      </c>
      <c r="F165" s="2" t="s">
        <v>201</v>
      </c>
      <c r="G165" s="2" t="s">
        <v>362</v>
      </c>
      <c r="H165" s="4" t="s">
        <v>28</v>
      </c>
      <c r="I165" s="152">
        <v>15</v>
      </c>
      <c r="L165"/>
      <c r="M165"/>
      <c r="N165"/>
      <c r="O165"/>
    </row>
    <row r="166" spans="1:16" x14ac:dyDescent="0.2">
      <c r="A166" s="1">
        <v>164</v>
      </c>
      <c r="B166" s="2" t="s">
        <v>134</v>
      </c>
      <c r="C166" s="2" t="s">
        <v>289</v>
      </c>
      <c r="D166" s="6">
        <v>41585</v>
      </c>
      <c r="E166" s="7" t="s">
        <v>378</v>
      </c>
      <c r="F166" s="2" t="s">
        <v>353</v>
      </c>
      <c r="G166" s="2" t="s">
        <v>355</v>
      </c>
      <c r="H166" s="4" t="s">
        <v>28</v>
      </c>
      <c r="I166" s="152">
        <v>13</v>
      </c>
      <c r="L166"/>
      <c r="M166"/>
      <c r="N166"/>
      <c r="O166"/>
    </row>
    <row r="167" spans="1:16" x14ac:dyDescent="0.2">
      <c r="A167" s="1">
        <v>165</v>
      </c>
      <c r="B167" s="2" t="s">
        <v>134</v>
      </c>
      <c r="C167" s="291" t="s">
        <v>289</v>
      </c>
      <c r="D167" s="298">
        <v>41585</v>
      </c>
      <c r="E167" s="299" t="s">
        <v>378</v>
      </c>
      <c r="F167" s="291" t="s">
        <v>26</v>
      </c>
      <c r="G167" s="291" t="s">
        <v>376</v>
      </c>
      <c r="H167" s="200" t="s">
        <v>28</v>
      </c>
      <c r="I167" s="290">
        <v>19</v>
      </c>
      <c r="J167" s="200" t="s">
        <v>206</v>
      </c>
      <c r="K167" s="200" t="s">
        <v>207</v>
      </c>
      <c r="L167"/>
      <c r="M167"/>
      <c r="N167"/>
      <c r="O167"/>
    </row>
    <row r="168" spans="1:16" x14ac:dyDescent="0.2">
      <c r="A168" s="1">
        <v>166</v>
      </c>
      <c r="B168" s="2" t="s">
        <v>134</v>
      </c>
      <c r="C168" s="300" t="s">
        <v>289</v>
      </c>
      <c r="D168" s="301">
        <v>41585</v>
      </c>
      <c r="E168" s="302" t="s">
        <v>378</v>
      </c>
      <c r="F168" s="300" t="s">
        <v>304</v>
      </c>
      <c r="G168" s="300" t="s">
        <v>373</v>
      </c>
      <c r="H168" s="304" t="s">
        <v>28</v>
      </c>
      <c r="I168" s="308">
        <v>17</v>
      </c>
      <c r="J168" s="304" t="s">
        <v>206</v>
      </c>
      <c r="K168" s="304" t="s">
        <v>209</v>
      </c>
      <c r="L168"/>
      <c r="M168"/>
      <c r="N168"/>
      <c r="O168"/>
    </row>
    <row r="169" spans="1:16" x14ac:dyDescent="0.2">
      <c r="A169" s="1">
        <v>167</v>
      </c>
      <c r="B169" s="2" t="s">
        <v>134</v>
      </c>
      <c r="C169" s="2" t="s">
        <v>289</v>
      </c>
      <c r="D169" s="6">
        <v>41585</v>
      </c>
      <c r="E169" s="7" t="s">
        <v>378</v>
      </c>
      <c r="F169" s="2" t="s">
        <v>201</v>
      </c>
      <c r="G169" s="2" t="s">
        <v>361</v>
      </c>
      <c r="H169" s="4" t="s">
        <v>28</v>
      </c>
      <c r="I169" s="152">
        <v>11</v>
      </c>
      <c r="L169"/>
      <c r="M169"/>
      <c r="N169"/>
      <c r="O169"/>
      <c r="P169"/>
    </row>
    <row r="170" spans="1:16" x14ac:dyDescent="0.2">
      <c r="A170" s="1">
        <v>168</v>
      </c>
      <c r="B170" s="2" t="s">
        <v>134</v>
      </c>
      <c r="C170" s="2" t="s">
        <v>289</v>
      </c>
      <c r="D170" s="6">
        <v>41585</v>
      </c>
      <c r="E170" s="7" t="s">
        <v>378</v>
      </c>
      <c r="F170" s="2" t="s">
        <v>205</v>
      </c>
      <c r="G170" s="2" t="s">
        <v>367</v>
      </c>
      <c r="H170" s="4" t="s">
        <v>28</v>
      </c>
      <c r="I170" s="152">
        <v>14</v>
      </c>
      <c r="M170"/>
      <c r="N170"/>
      <c r="O170"/>
      <c r="P170"/>
    </row>
    <row r="171" spans="1:16" x14ac:dyDescent="0.2">
      <c r="A171" s="1">
        <v>169</v>
      </c>
      <c r="B171" s="2" t="s">
        <v>134</v>
      </c>
      <c r="C171" s="2" t="s">
        <v>289</v>
      </c>
      <c r="D171" s="6">
        <v>41585</v>
      </c>
      <c r="E171" s="7" t="s">
        <v>378</v>
      </c>
      <c r="F171" s="2" t="s">
        <v>22</v>
      </c>
      <c r="G171" s="2" t="s">
        <v>335</v>
      </c>
      <c r="H171" s="4" t="s">
        <v>280</v>
      </c>
      <c r="I171" s="152">
        <v>16</v>
      </c>
      <c r="M171"/>
      <c r="N171"/>
      <c r="O171"/>
      <c r="P171"/>
    </row>
    <row r="172" spans="1:16" x14ac:dyDescent="0.2">
      <c r="A172" s="1">
        <v>170</v>
      </c>
      <c r="B172" s="2" t="s">
        <v>134</v>
      </c>
      <c r="C172" s="2" t="s">
        <v>289</v>
      </c>
      <c r="D172" s="6">
        <v>41585</v>
      </c>
      <c r="E172" s="7" t="s">
        <v>378</v>
      </c>
      <c r="F172" s="2" t="s">
        <v>18</v>
      </c>
      <c r="G172" s="131" t="s">
        <v>333</v>
      </c>
      <c r="H172" s="4" t="s">
        <v>280</v>
      </c>
      <c r="I172" s="152">
        <v>15</v>
      </c>
      <c r="M172"/>
      <c r="N172"/>
      <c r="O172"/>
      <c r="P172"/>
    </row>
    <row r="173" spans="1:16" x14ac:dyDescent="0.2">
      <c r="A173" s="1">
        <v>171</v>
      </c>
      <c r="B173" s="2" t="s">
        <v>134</v>
      </c>
      <c r="C173" s="2" t="s">
        <v>289</v>
      </c>
      <c r="D173" s="6">
        <v>41585</v>
      </c>
      <c r="E173" s="7" t="s">
        <v>378</v>
      </c>
      <c r="F173" s="2" t="s">
        <v>343</v>
      </c>
      <c r="G173" s="2" t="s">
        <v>341</v>
      </c>
      <c r="H173" s="4" t="s">
        <v>280</v>
      </c>
      <c r="I173" s="152">
        <v>15</v>
      </c>
      <c r="M173"/>
      <c r="N173"/>
      <c r="O173"/>
      <c r="P173"/>
    </row>
    <row r="174" spans="1:16" x14ac:dyDescent="0.2">
      <c r="A174" s="1">
        <v>172</v>
      </c>
      <c r="B174" s="2" t="s">
        <v>134</v>
      </c>
      <c r="C174" s="2" t="s">
        <v>289</v>
      </c>
      <c r="D174" s="6">
        <v>41585</v>
      </c>
      <c r="E174" s="7" t="s">
        <v>378</v>
      </c>
      <c r="F174" s="2" t="s">
        <v>269</v>
      </c>
      <c r="G174" s="2" t="s">
        <v>339</v>
      </c>
      <c r="H174" s="4" t="s">
        <v>280</v>
      </c>
      <c r="I174" s="152">
        <v>16</v>
      </c>
      <c r="K174" s="4" t="s">
        <v>208</v>
      </c>
      <c r="M174"/>
      <c r="N174"/>
      <c r="O174"/>
      <c r="P174"/>
    </row>
    <row r="175" spans="1:16" x14ac:dyDescent="0.2">
      <c r="A175" s="1">
        <v>173</v>
      </c>
      <c r="B175" s="2" t="s">
        <v>134</v>
      </c>
      <c r="C175" s="2" t="s">
        <v>289</v>
      </c>
      <c r="D175" s="6">
        <v>41585</v>
      </c>
      <c r="E175" s="7" t="s">
        <v>378</v>
      </c>
      <c r="F175" s="2" t="s">
        <v>23</v>
      </c>
      <c r="G175" s="2" t="s">
        <v>349</v>
      </c>
      <c r="H175" s="4" t="s">
        <v>280</v>
      </c>
      <c r="I175" s="152">
        <v>14</v>
      </c>
      <c r="M175"/>
      <c r="N175"/>
      <c r="O175"/>
      <c r="P175"/>
    </row>
    <row r="176" spans="1:16" x14ac:dyDescent="0.2">
      <c r="A176" s="1">
        <v>174</v>
      </c>
      <c r="B176" s="2" t="s">
        <v>134</v>
      </c>
      <c r="C176" s="2" t="s">
        <v>289</v>
      </c>
      <c r="D176" s="6">
        <v>41585</v>
      </c>
      <c r="E176" s="7" t="s">
        <v>378</v>
      </c>
      <c r="F176" s="2" t="s">
        <v>21</v>
      </c>
      <c r="G176" s="2" t="s">
        <v>344</v>
      </c>
      <c r="H176" s="4" t="s">
        <v>280</v>
      </c>
      <c r="I176" s="152">
        <v>14</v>
      </c>
    </row>
    <row r="177" spans="1:16" x14ac:dyDescent="0.2">
      <c r="A177" s="1">
        <v>175</v>
      </c>
      <c r="B177" s="2" t="s">
        <v>134</v>
      </c>
      <c r="C177" s="291" t="s">
        <v>289</v>
      </c>
      <c r="D177" s="298">
        <v>41585</v>
      </c>
      <c r="E177" s="299" t="s">
        <v>378</v>
      </c>
      <c r="F177" s="291" t="s">
        <v>17</v>
      </c>
      <c r="G177" s="291" t="s">
        <v>332</v>
      </c>
      <c r="H177" s="200" t="s">
        <v>280</v>
      </c>
      <c r="I177" s="290">
        <v>19</v>
      </c>
      <c r="J177" s="200" t="s">
        <v>206</v>
      </c>
      <c r="K177" s="200" t="s">
        <v>207</v>
      </c>
      <c r="M177"/>
      <c r="N177"/>
      <c r="O177"/>
      <c r="P177"/>
    </row>
    <row r="178" spans="1:16" x14ac:dyDescent="0.2">
      <c r="A178" s="1">
        <v>176</v>
      </c>
      <c r="B178" s="2" t="s">
        <v>134</v>
      </c>
      <c r="C178" s="2" t="s">
        <v>289</v>
      </c>
      <c r="D178" s="6">
        <v>41585</v>
      </c>
      <c r="E178" s="7" t="s">
        <v>378</v>
      </c>
      <c r="F178" s="2" t="s">
        <v>269</v>
      </c>
      <c r="G178" s="2" t="s">
        <v>340</v>
      </c>
      <c r="H178" s="4" t="s">
        <v>280</v>
      </c>
      <c r="I178" s="152">
        <v>12</v>
      </c>
      <c r="M178"/>
      <c r="N178"/>
      <c r="O178"/>
      <c r="P178"/>
    </row>
    <row r="179" spans="1:16" x14ac:dyDescent="0.2">
      <c r="A179" s="1">
        <v>177</v>
      </c>
      <c r="B179" s="2" t="s">
        <v>134</v>
      </c>
      <c r="C179" s="300" t="s">
        <v>289</v>
      </c>
      <c r="D179" s="301">
        <v>41585</v>
      </c>
      <c r="E179" s="302" t="s">
        <v>378</v>
      </c>
      <c r="F179" s="300" t="s">
        <v>15</v>
      </c>
      <c r="G179" s="300" t="s">
        <v>338</v>
      </c>
      <c r="H179" s="304" t="s">
        <v>280</v>
      </c>
      <c r="I179" s="308">
        <v>17</v>
      </c>
      <c r="J179" s="304" t="s">
        <v>206</v>
      </c>
      <c r="K179" s="304" t="s">
        <v>209</v>
      </c>
      <c r="M179"/>
      <c r="N179"/>
      <c r="O179"/>
      <c r="P179"/>
    </row>
    <row r="180" spans="1:16" x14ac:dyDescent="0.2">
      <c r="A180" s="1">
        <v>178</v>
      </c>
      <c r="B180" s="2" t="s">
        <v>134</v>
      </c>
      <c r="C180" s="2" t="s">
        <v>289</v>
      </c>
      <c r="D180" s="6">
        <v>41585</v>
      </c>
      <c r="E180" s="7" t="s">
        <v>378</v>
      </c>
      <c r="F180" s="2" t="s">
        <v>304</v>
      </c>
      <c r="G180" s="131" t="s">
        <v>374</v>
      </c>
      <c r="H180" s="4" t="s">
        <v>280</v>
      </c>
      <c r="I180" s="152">
        <v>16</v>
      </c>
      <c r="M180"/>
      <c r="N180"/>
      <c r="O180"/>
      <c r="P180"/>
    </row>
    <row r="181" spans="1:16" x14ac:dyDescent="0.2">
      <c r="A181" s="1">
        <v>179</v>
      </c>
      <c r="B181" s="2" t="s">
        <v>134</v>
      </c>
      <c r="C181" s="2" t="s">
        <v>289</v>
      </c>
      <c r="D181" s="6">
        <v>41585</v>
      </c>
      <c r="E181" s="7" t="s">
        <v>378</v>
      </c>
      <c r="F181" s="2" t="s">
        <v>343</v>
      </c>
      <c r="G181" s="2" t="s">
        <v>342</v>
      </c>
      <c r="H181" s="4" t="s">
        <v>280</v>
      </c>
      <c r="I181" s="152">
        <v>14</v>
      </c>
      <c r="M181"/>
      <c r="N181"/>
      <c r="O181"/>
      <c r="P181"/>
    </row>
    <row r="182" spans="1:16" x14ac:dyDescent="0.2">
      <c r="A182" s="1">
        <v>180</v>
      </c>
      <c r="B182" s="2" t="s">
        <v>134</v>
      </c>
      <c r="C182" s="314" t="s">
        <v>289</v>
      </c>
      <c r="D182" s="315">
        <v>41585</v>
      </c>
      <c r="E182" s="324" t="s">
        <v>378</v>
      </c>
      <c r="F182" s="314" t="s">
        <v>22</v>
      </c>
      <c r="G182" s="314" t="s">
        <v>336</v>
      </c>
      <c r="H182" s="317" t="s">
        <v>280</v>
      </c>
      <c r="I182" s="323">
        <v>17</v>
      </c>
      <c r="J182" s="317" t="s">
        <v>206</v>
      </c>
      <c r="K182" s="317" t="s">
        <v>294</v>
      </c>
      <c r="M182"/>
      <c r="N182"/>
      <c r="O182"/>
      <c r="P182"/>
    </row>
    <row r="183" spans="1:16" x14ac:dyDescent="0.2">
      <c r="A183" s="1">
        <v>181</v>
      </c>
      <c r="B183" s="2" t="s">
        <v>134</v>
      </c>
      <c r="C183" s="2" t="s">
        <v>289</v>
      </c>
      <c r="D183" s="6">
        <v>41585</v>
      </c>
      <c r="E183" s="7" t="s">
        <v>378</v>
      </c>
      <c r="F183" s="2" t="s">
        <v>18</v>
      </c>
      <c r="G183" s="131" t="s">
        <v>334</v>
      </c>
      <c r="H183" s="4" t="s">
        <v>280</v>
      </c>
      <c r="I183" s="152">
        <v>12</v>
      </c>
      <c r="M183"/>
      <c r="N183"/>
      <c r="O183"/>
      <c r="P183"/>
    </row>
    <row r="184" spans="1:16" x14ac:dyDescent="0.2">
      <c r="A184" s="1">
        <v>182</v>
      </c>
      <c r="B184" s="2" t="s">
        <v>134</v>
      </c>
      <c r="C184" s="2" t="s">
        <v>289</v>
      </c>
      <c r="D184" s="6">
        <v>41585</v>
      </c>
      <c r="E184" s="7" t="s">
        <v>378</v>
      </c>
      <c r="F184" s="2" t="s">
        <v>26</v>
      </c>
      <c r="G184" s="2" t="s">
        <v>337</v>
      </c>
      <c r="H184" s="4" t="s">
        <v>280</v>
      </c>
      <c r="I184" s="152">
        <v>14</v>
      </c>
      <c r="M184"/>
      <c r="N184"/>
      <c r="O184"/>
      <c r="P184"/>
    </row>
    <row r="185" spans="1:16" x14ac:dyDescent="0.2">
      <c r="A185" s="1">
        <v>183</v>
      </c>
      <c r="B185" s="2" t="s">
        <v>134</v>
      </c>
      <c r="C185" s="2" t="s">
        <v>289</v>
      </c>
      <c r="D185" s="6">
        <v>41585</v>
      </c>
      <c r="E185" s="7" t="s">
        <v>378</v>
      </c>
      <c r="F185" s="2" t="s">
        <v>269</v>
      </c>
      <c r="G185" s="2" t="s">
        <v>321</v>
      </c>
      <c r="H185" s="4" t="s">
        <v>281</v>
      </c>
      <c r="I185" s="152">
        <v>14</v>
      </c>
      <c r="M185"/>
      <c r="N185"/>
      <c r="O185"/>
      <c r="P185"/>
    </row>
    <row r="186" spans="1:16" x14ac:dyDescent="0.2">
      <c r="A186" s="1">
        <v>184</v>
      </c>
      <c r="B186" s="2" t="s">
        <v>134</v>
      </c>
      <c r="C186" s="2" t="s">
        <v>289</v>
      </c>
      <c r="D186" s="6">
        <v>41585</v>
      </c>
      <c r="E186" s="7" t="s">
        <v>378</v>
      </c>
      <c r="F186" s="2" t="s">
        <v>26</v>
      </c>
      <c r="G186" s="2" t="s">
        <v>310</v>
      </c>
      <c r="H186" s="4" t="s">
        <v>281</v>
      </c>
      <c r="I186" s="152">
        <v>14</v>
      </c>
      <c r="M186"/>
      <c r="N186"/>
      <c r="O186"/>
      <c r="P186"/>
    </row>
    <row r="187" spans="1:16" x14ac:dyDescent="0.2">
      <c r="A187" s="1">
        <v>185</v>
      </c>
      <c r="B187" s="2" t="s">
        <v>134</v>
      </c>
      <c r="C187" s="2" t="s">
        <v>289</v>
      </c>
      <c r="D187" s="6">
        <v>41585</v>
      </c>
      <c r="E187" s="7" t="s">
        <v>378</v>
      </c>
      <c r="F187" s="2" t="s">
        <v>119</v>
      </c>
      <c r="G187" s="2" t="s">
        <v>323</v>
      </c>
      <c r="H187" s="4" t="s">
        <v>281</v>
      </c>
      <c r="I187" s="152">
        <v>12</v>
      </c>
      <c r="M187"/>
      <c r="N187"/>
      <c r="O187"/>
      <c r="P187"/>
    </row>
    <row r="188" spans="1:16" x14ac:dyDescent="0.2">
      <c r="A188" s="1">
        <v>186</v>
      </c>
      <c r="B188" s="2" t="s">
        <v>134</v>
      </c>
      <c r="C188" s="2" t="s">
        <v>289</v>
      </c>
      <c r="D188" s="6">
        <v>41585</v>
      </c>
      <c r="E188" s="7" t="s">
        <v>378</v>
      </c>
      <c r="F188" s="2" t="s">
        <v>269</v>
      </c>
      <c r="G188" s="2" t="s">
        <v>267</v>
      </c>
      <c r="H188" s="4" t="s">
        <v>281</v>
      </c>
      <c r="I188" s="152">
        <v>17</v>
      </c>
      <c r="K188" s="4" t="s">
        <v>210</v>
      </c>
      <c r="M188"/>
      <c r="N188"/>
      <c r="O188"/>
      <c r="P188"/>
    </row>
    <row r="189" spans="1:16" x14ac:dyDescent="0.2">
      <c r="A189" s="1">
        <v>187</v>
      </c>
      <c r="B189" s="2" t="s">
        <v>134</v>
      </c>
      <c r="C189" s="2" t="s">
        <v>289</v>
      </c>
      <c r="D189" s="6">
        <v>41585</v>
      </c>
      <c r="E189" s="7" t="s">
        <v>378</v>
      </c>
      <c r="F189" s="2" t="s">
        <v>23</v>
      </c>
      <c r="G189" s="2" t="s">
        <v>319</v>
      </c>
      <c r="H189" s="4" t="s">
        <v>281</v>
      </c>
      <c r="I189" s="152">
        <v>14</v>
      </c>
      <c r="M189"/>
      <c r="N189"/>
      <c r="O189"/>
      <c r="P189"/>
    </row>
    <row r="190" spans="1:16" x14ac:dyDescent="0.2">
      <c r="A190" s="1">
        <v>188</v>
      </c>
      <c r="B190" s="2" t="s">
        <v>134</v>
      </c>
      <c r="C190" s="2" t="s">
        <v>289</v>
      </c>
      <c r="D190" s="6">
        <v>41585</v>
      </c>
      <c r="E190" s="7" t="s">
        <v>378</v>
      </c>
      <c r="F190" s="2" t="s">
        <v>15</v>
      </c>
      <c r="G190" s="2" t="s">
        <v>312</v>
      </c>
      <c r="H190" s="4" t="s">
        <v>281</v>
      </c>
      <c r="I190" s="152">
        <v>16</v>
      </c>
      <c r="K190" s="4" t="s">
        <v>208</v>
      </c>
      <c r="M190"/>
      <c r="N190"/>
      <c r="O190"/>
      <c r="P190"/>
    </row>
    <row r="191" spans="1:16" x14ac:dyDescent="0.2">
      <c r="A191" s="1">
        <v>189</v>
      </c>
      <c r="B191" s="2" t="s">
        <v>134</v>
      </c>
      <c r="C191" s="2" t="s">
        <v>289</v>
      </c>
      <c r="D191" s="6">
        <v>41585</v>
      </c>
      <c r="E191" s="7" t="s">
        <v>378</v>
      </c>
      <c r="F191" s="2" t="s">
        <v>315</v>
      </c>
      <c r="G191" s="2" t="s">
        <v>318</v>
      </c>
      <c r="H191" s="4" t="s">
        <v>281</v>
      </c>
      <c r="I191" s="152">
        <v>13</v>
      </c>
      <c r="M191"/>
      <c r="N191"/>
      <c r="O191"/>
      <c r="P191"/>
    </row>
    <row r="192" spans="1:16" x14ac:dyDescent="0.2">
      <c r="A192" s="1">
        <v>190</v>
      </c>
      <c r="B192" s="2" t="s">
        <v>134</v>
      </c>
      <c r="C192" s="2" t="s">
        <v>289</v>
      </c>
      <c r="D192" s="6">
        <v>41585</v>
      </c>
      <c r="E192" s="7" t="s">
        <v>378</v>
      </c>
      <c r="F192" s="2" t="s">
        <v>125</v>
      </c>
      <c r="G192" s="2" t="s">
        <v>299</v>
      </c>
      <c r="H192" s="4" t="s">
        <v>281</v>
      </c>
      <c r="I192" s="152">
        <v>14</v>
      </c>
      <c r="M192"/>
      <c r="N192"/>
      <c r="O192"/>
      <c r="P192"/>
    </row>
    <row r="193" spans="1:16" x14ac:dyDescent="0.2">
      <c r="A193" s="1">
        <v>191</v>
      </c>
      <c r="B193" s="2" t="s">
        <v>134</v>
      </c>
      <c r="C193" s="2" t="s">
        <v>289</v>
      </c>
      <c r="D193" s="6">
        <v>41585</v>
      </c>
      <c r="E193" s="7" t="s">
        <v>378</v>
      </c>
      <c r="F193" s="2" t="s">
        <v>30</v>
      </c>
      <c r="G193" s="131" t="s">
        <v>326</v>
      </c>
      <c r="H193" s="4" t="s">
        <v>281</v>
      </c>
      <c r="I193" s="152">
        <v>12</v>
      </c>
      <c r="M193"/>
      <c r="N193"/>
      <c r="O193"/>
      <c r="P193"/>
    </row>
    <row r="194" spans="1:16" x14ac:dyDescent="0.2">
      <c r="A194" s="1">
        <v>192</v>
      </c>
      <c r="B194" s="2" t="s">
        <v>134</v>
      </c>
      <c r="C194" s="2" t="s">
        <v>289</v>
      </c>
      <c r="D194" s="6">
        <v>41585</v>
      </c>
      <c r="E194" s="7" t="s">
        <v>378</v>
      </c>
      <c r="F194" s="2" t="s">
        <v>31</v>
      </c>
      <c r="G194" s="2" t="s">
        <v>329</v>
      </c>
      <c r="H194" s="4" t="s">
        <v>281</v>
      </c>
      <c r="I194" s="152">
        <v>13</v>
      </c>
      <c r="M194"/>
      <c r="N194"/>
      <c r="O194"/>
      <c r="P194"/>
    </row>
    <row r="195" spans="1:16" x14ac:dyDescent="0.2">
      <c r="A195" s="1">
        <v>193</v>
      </c>
      <c r="B195" s="2" t="s">
        <v>134</v>
      </c>
      <c r="C195" s="2" t="s">
        <v>289</v>
      </c>
      <c r="D195" s="6">
        <v>41585</v>
      </c>
      <c r="E195" s="7" t="s">
        <v>378</v>
      </c>
      <c r="F195" s="2" t="s">
        <v>30</v>
      </c>
      <c r="G195" s="131" t="s">
        <v>327</v>
      </c>
      <c r="H195" s="4" t="s">
        <v>281</v>
      </c>
      <c r="I195" s="152">
        <v>14</v>
      </c>
      <c r="M195"/>
      <c r="N195"/>
      <c r="O195"/>
      <c r="P195"/>
    </row>
    <row r="196" spans="1:16" x14ac:dyDescent="0.2">
      <c r="A196" s="1">
        <v>194</v>
      </c>
      <c r="B196" s="2" t="s">
        <v>134</v>
      </c>
      <c r="C196" s="2" t="s">
        <v>289</v>
      </c>
      <c r="D196" s="6">
        <v>41585</v>
      </c>
      <c r="E196" s="7" t="s">
        <v>378</v>
      </c>
      <c r="F196" s="2" t="s">
        <v>201</v>
      </c>
      <c r="G196" s="2" t="s">
        <v>311</v>
      </c>
      <c r="H196" s="4" t="s">
        <v>281</v>
      </c>
      <c r="I196" s="152">
        <v>10</v>
      </c>
      <c r="M196"/>
      <c r="N196"/>
      <c r="O196"/>
      <c r="P196"/>
    </row>
    <row r="197" spans="1:16" x14ac:dyDescent="0.2">
      <c r="A197" s="1">
        <v>195</v>
      </c>
      <c r="B197" s="2" t="s">
        <v>134</v>
      </c>
      <c r="C197" s="2" t="s">
        <v>289</v>
      </c>
      <c r="D197" s="6">
        <v>41585</v>
      </c>
      <c r="E197" s="7" t="s">
        <v>378</v>
      </c>
      <c r="F197" s="2" t="s">
        <v>119</v>
      </c>
      <c r="G197" s="2" t="s">
        <v>324</v>
      </c>
      <c r="H197" s="4" t="s">
        <v>281</v>
      </c>
      <c r="I197" s="152">
        <v>12</v>
      </c>
      <c r="M197"/>
      <c r="N197"/>
      <c r="O197"/>
      <c r="P197"/>
    </row>
    <row r="198" spans="1:16" x14ac:dyDescent="0.2">
      <c r="A198" s="1">
        <v>196</v>
      </c>
      <c r="B198" s="2" t="s">
        <v>134</v>
      </c>
      <c r="C198" s="2" t="s">
        <v>289</v>
      </c>
      <c r="D198" s="6">
        <v>41585</v>
      </c>
      <c r="E198" s="7" t="s">
        <v>378</v>
      </c>
      <c r="F198" s="2" t="s">
        <v>18</v>
      </c>
      <c r="G198" s="2" t="s">
        <v>306</v>
      </c>
      <c r="H198" s="4" t="s">
        <v>281</v>
      </c>
      <c r="I198" s="152">
        <v>12</v>
      </c>
      <c r="M198"/>
      <c r="N198"/>
      <c r="O198"/>
      <c r="P198"/>
    </row>
    <row r="199" spans="1:16" x14ac:dyDescent="0.2">
      <c r="A199" s="1">
        <v>197</v>
      </c>
      <c r="B199" s="2" t="s">
        <v>134</v>
      </c>
      <c r="C199" s="2" t="s">
        <v>289</v>
      </c>
      <c r="D199" s="6">
        <v>41585</v>
      </c>
      <c r="E199" s="7" t="s">
        <v>378</v>
      </c>
      <c r="F199" s="2" t="s">
        <v>23</v>
      </c>
      <c r="G199" s="2" t="s">
        <v>320</v>
      </c>
      <c r="H199" s="4" t="s">
        <v>281</v>
      </c>
      <c r="I199" s="152">
        <v>14</v>
      </c>
      <c r="M199"/>
      <c r="N199"/>
      <c r="O199"/>
      <c r="P199"/>
    </row>
    <row r="200" spans="1:16" x14ac:dyDescent="0.2">
      <c r="A200" s="1">
        <v>198</v>
      </c>
      <c r="B200" s="2" t="s">
        <v>134</v>
      </c>
      <c r="C200" s="300" t="s">
        <v>289</v>
      </c>
      <c r="D200" s="301">
        <v>41585</v>
      </c>
      <c r="E200" s="302" t="s">
        <v>378</v>
      </c>
      <c r="F200" s="300" t="s">
        <v>304</v>
      </c>
      <c r="G200" s="300" t="s">
        <v>303</v>
      </c>
      <c r="H200" s="304" t="s">
        <v>281</v>
      </c>
      <c r="I200" s="308">
        <v>19</v>
      </c>
      <c r="J200" s="304" t="s">
        <v>206</v>
      </c>
      <c r="K200" s="304" t="s">
        <v>209</v>
      </c>
      <c r="M200"/>
      <c r="N200"/>
      <c r="O200"/>
      <c r="P200"/>
    </row>
    <row r="201" spans="1:16" x14ac:dyDescent="0.2">
      <c r="A201" s="1">
        <v>199</v>
      </c>
      <c r="B201" s="2" t="s">
        <v>134</v>
      </c>
      <c r="C201" s="2" t="s">
        <v>289</v>
      </c>
      <c r="D201" s="6">
        <v>41585</v>
      </c>
      <c r="E201" s="7" t="s">
        <v>378</v>
      </c>
      <c r="F201" s="2" t="s">
        <v>315</v>
      </c>
      <c r="G201" s="2" t="s">
        <v>317</v>
      </c>
      <c r="H201" s="4" t="s">
        <v>281</v>
      </c>
      <c r="I201" s="152">
        <v>14</v>
      </c>
      <c r="M201"/>
      <c r="N201"/>
      <c r="O201"/>
      <c r="P201"/>
    </row>
    <row r="202" spans="1:16" x14ac:dyDescent="0.2">
      <c r="A202" s="1">
        <v>200</v>
      </c>
      <c r="B202" s="2" t="s">
        <v>134</v>
      </c>
      <c r="C202" s="2" t="s">
        <v>289</v>
      </c>
      <c r="D202" s="6">
        <v>41585</v>
      </c>
      <c r="E202" s="7" t="s">
        <v>378</v>
      </c>
      <c r="F202" s="2" t="s">
        <v>15</v>
      </c>
      <c r="G202" s="2" t="s">
        <v>313</v>
      </c>
      <c r="H202" s="4" t="s">
        <v>281</v>
      </c>
      <c r="I202" s="152">
        <v>13</v>
      </c>
      <c r="M202"/>
      <c r="N202"/>
      <c r="O202"/>
      <c r="P202"/>
    </row>
    <row r="203" spans="1:16" x14ac:dyDescent="0.2">
      <c r="A203" s="1">
        <v>201</v>
      </c>
      <c r="B203" s="2" t="s">
        <v>134</v>
      </c>
      <c r="C203" s="2" t="s">
        <v>289</v>
      </c>
      <c r="D203" s="6">
        <v>41585</v>
      </c>
      <c r="E203" s="7" t="s">
        <v>378</v>
      </c>
      <c r="F203" s="2" t="s">
        <v>125</v>
      </c>
      <c r="G203" s="2" t="s">
        <v>300</v>
      </c>
      <c r="H203" s="4" t="s">
        <v>281</v>
      </c>
      <c r="I203" s="152">
        <v>17</v>
      </c>
      <c r="K203" s="4" t="s">
        <v>210</v>
      </c>
      <c r="M203"/>
      <c r="N203"/>
      <c r="O203"/>
      <c r="P203"/>
    </row>
    <row r="204" spans="1:16" x14ac:dyDescent="0.2">
      <c r="A204" s="1">
        <v>202</v>
      </c>
      <c r="B204" s="2" t="s">
        <v>134</v>
      </c>
      <c r="C204" s="2" t="s">
        <v>289</v>
      </c>
      <c r="D204" s="6">
        <v>41585</v>
      </c>
      <c r="E204" s="7" t="s">
        <v>378</v>
      </c>
      <c r="F204" s="2" t="s">
        <v>31</v>
      </c>
      <c r="G204" s="2" t="s">
        <v>330</v>
      </c>
      <c r="H204" s="4" t="s">
        <v>281</v>
      </c>
      <c r="I204" s="152">
        <v>14</v>
      </c>
      <c r="M204"/>
      <c r="N204"/>
      <c r="O204"/>
      <c r="P204"/>
    </row>
    <row r="205" spans="1:16" x14ac:dyDescent="0.2">
      <c r="A205" s="1">
        <v>203</v>
      </c>
      <c r="B205" s="2" t="s">
        <v>134</v>
      </c>
      <c r="C205" s="2" t="s">
        <v>289</v>
      </c>
      <c r="D205" s="6">
        <v>41585</v>
      </c>
      <c r="E205" s="7" t="s">
        <v>378</v>
      </c>
      <c r="F205" s="2" t="s">
        <v>21</v>
      </c>
      <c r="G205" s="2" t="s">
        <v>345</v>
      </c>
      <c r="H205" s="4" t="s">
        <v>281</v>
      </c>
      <c r="I205" s="152">
        <v>15</v>
      </c>
      <c r="M205"/>
      <c r="N205"/>
      <c r="O205"/>
      <c r="P205"/>
    </row>
    <row r="206" spans="1:16" x14ac:dyDescent="0.2">
      <c r="A206" s="1">
        <v>204</v>
      </c>
      <c r="B206" s="2" t="s">
        <v>134</v>
      </c>
      <c r="C206" s="2" t="s">
        <v>289</v>
      </c>
      <c r="D206" s="6">
        <v>41585</v>
      </c>
      <c r="E206" s="7" t="s">
        <v>378</v>
      </c>
      <c r="F206" s="2" t="s">
        <v>130</v>
      </c>
      <c r="G206" s="2" t="s">
        <v>379</v>
      </c>
      <c r="H206" s="4" t="s">
        <v>281</v>
      </c>
      <c r="I206" s="152">
        <v>14</v>
      </c>
      <c r="M206"/>
      <c r="N206"/>
      <c r="O206"/>
      <c r="P206"/>
    </row>
    <row r="207" spans="1:16" x14ac:dyDescent="0.2">
      <c r="A207" s="1">
        <v>205</v>
      </c>
      <c r="B207" s="2" t="s">
        <v>134</v>
      </c>
      <c r="C207" s="2" t="s">
        <v>289</v>
      </c>
      <c r="D207" s="6">
        <v>41585</v>
      </c>
      <c r="E207" s="7" t="s">
        <v>378</v>
      </c>
      <c r="F207" s="2" t="s">
        <v>15</v>
      </c>
      <c r="G207" s="2" t="s">
        <v>314</v>
      </c>
      <c r="H207" s="4" t="s">
        <v>281</v>
      </c>
      <c r="I207" s="152">
        <v>15</v>
      </c>
      <c r="M207"/>
      <c r="N207"/>
      <c r="O207"/>
      <c r="P207"/>
    </row>
    <row r="208" spans="1:16" x14ac:dyDescent="0.2">
      <c r="A208" s="1">
        <v>206</v>
      </c>
      <c r="B208" s="2" t="s">
        <v>134</v>
      </c>
      <c r="C208" s="2" t="s">
        <v>289</v>
      </c>
      <c r="D208" s="6">
        <v>41585</v>
      </c>
      <c r="E208" s="7" t="s">
        <v>378</v>
      </c>
      <c r="F208" s="2" t="s">
        <v>22</v>
      </c>
      <c r="G208" s="2" t="s">
        <v>309</v>
      </c>
      <c r="H208" s="4" t="s">
        <v>281</v>
      </c>
      <c r="I208" s="152">
        <v>14</v>
      </c>
      <c r="M208"/>
      <c r="N208"/>
      <c r="O208"/>
      <c r="P208"/>
    </row>
    <row r="209" spans="1:16" x14ac:dyDescent="0.2">
      <c r="A209" s="1">
        <v>207</v>
      </c>
      <c r="B209" s="2" t="s">
        <v>134</v>
      </c>
      <c r="C209" s="2" t="s">
        <v>289</v>
      </c>
      <c r="D209" s="6">
        <v>41585</v>
      </c>
      <c r="E209" s="7" t="s">
        <v>378</v>
      </c>
      <c r="F209" s="2" t="s">
        <v>31</v>
      </c>
      <c r="G209" s="2" t="s">
        <v>331</v>
      </c>
      <c r="H209" s="4" t="s">
        <v>281</v>
      </c>
      <c r="I209" s="152">
        <v>15</v>
      </c>
      <c r="M209"/>
      <c r="N209"/>
      <c r="O209"/>
      <c r="P209"/>
    </row>
    <row r="210" spans="1:16" x14ac:dyDescent="0.2">
      <c r="A210" s="1">
        <v>208</v>
      </c>
      <c r="B210" s="2" t="s">
        <v>134</v>
      </c>
      <c r="C210" s="2" t="s">
        <v>289</v>
      </c>
      <c r="D210" s="6">
        <v>41585</v>
      </c>
      <c r="E210" s="7" t="s">
        <v>378</v>
      </c>
      <c r="F210" s="2" t="s">
        <v>130</v>
      </c>
      <c r="G210" s="2" t="s">
        <v>380</v>
      </c>
      <c r="H210" s="4" t="s">
        <v>281</v>
      </c>
      <c r="I210" s="152">
        <v>15</v>
      </c>
      <c r="M210"/>
      <c r="N210"/>
      <c r="O210"/>
      <c r="P210"/>
    </row>
    <row r="211" spans="1:16" x14ac:dyDescent="0.2">
      <c r="A211" s="1">
        <v>209</v>
      </c>
      <c r="B211" s="2" t="s">
        <v>134</v>
      </c>
      <c r="C211" s="2" t="s">
        <v>289</v>
      </c>
      <c r="D211" s="6">
        <v>41585</v>
      </c>
      <c r="E211" s="7" t="s">
        <v>378</v>
      </c>
      <c r="F211" s="2" t="s">
        <v>125</v>
      </c>
      <c r="G211" s="2" t="s">
        <v>301</v>
      </c>
      <c r="H211" s="4" t="s">
        <v>281</v>
      </c>
      <c r="I211" s="152">
        <v>13</v>
      </c>
      <c r="M211"/>
      <c r="N211"/>
      <c r="O211"/>
      <c r="P211"/>
    </row>
    <row r="212" spans="1:16" x14ac:dyDescent="0.2">
      <c r="A212" s="1">
        <v>210</v>
      </c>
      <c r="B212" s="2" t="s">
        <v>134</v>
      </c>
      <c r="C212" s="314" t="s">
        <v>289</v>
      </c>
      <c r="D212" s="315">
        <v>41585</v>
      </c>
      <c r="E212" s="324" t="s">
        <v>378</v>
      </c>
      <c r="F212" s="314" t="s">
        <v>18</v>
      </c>
      <c r="G212" s="314" t="s">
        <v>307</v>
      </c>
      <c r="H212" s="317" t="s">
        <v>281</v>
      </c>
      <c r="I212" s="323">
        <v>18</v>
      </c>
      <c r="J212" s="317" t="s">
        <v>206</v>
      </c>
      <c r="K212" s="317" t="s">
        <v>294</v>
      </c>
      <c r="M212"/>
      <c r="N212"/>
      <c r="O212"/>
      <c r="P212"/>
    </row>
    <row r="213" spans="1:16" x14ac:dyDescent="0.2">
      <c r="A213" s="1">
        <v>211</v>
      </c>
      <c r="B213" s="2" t="s">
        <v>134</v>
      </c>
      <c r="C213" s="2" t="s">
        <v>289</v>
      </c>
      <c r="D213" s="6">
        <v>41585</v>
      </c>
      <c r="E213" s="7" t="s">
        <v>378</v>
      </c>
      <c r="F213" s="2" t="s">
        <v>13</v>
      </c>
      <c r="G213" s="2" t="s">
        <v>360</v>
      </c>
      <c r="H213" s="4" t="s">
        <v>281</v>
      </c>
      <c r="I213" s="152">
        <v>12</v>
      </c>
      <c r="M213"/>
      <c r="N213"/>
      <c r="O213"/>
      <c r="P213"/>
    </row>
    <row r="214" spans="1:16" x14ac:dyDescent="0.2">
      <c r="A214" s="1">
        <v>212</v>
      </c>
      <c r="B214" s="2" t="s">
        <v>134</v>
      </c>
      <c r="C214" s="2" t="s">
        <v>289</v>
      </c>
      <c r="D214" s="6">
        <v>41585</v>
      </c>
      <c r="E214" s="7" t="s">
        <v>378</v>
      </c>
      <c r="F214" s="2" t="s">
        <v>30</v>
      </c>
      <c r="G214" s="2" t="s">
        <v>328</v>
      </c>
      <c r="H214" s="4" t="s">
        <v>281</v>
      </c>
      <c r="I214" s="152">
        <v>13</v>
      </c>
      <c r="M214"/>
      <c r="N214"/>
      <c r="O214"/>
      <c r="P214"/>
    </row>
    <row r="215" spans="1:16" x14ac:dyDescent="0.2">
      <c r="A215" s="1">
        <v>213</v>
      </c>
      <c r="B215" s="2" t="s">
        <v>134</v>
      </c>
      <c r="C215" s="2" t="s">
        <v>289</v>
      </c>
      <c r="D215" s="6">
        <v>41585</v>
      </c>
      <c r="E215" s="7" t="s">
        <v>378</v>
      </c>
      <c r="F215" s="2" t="s">
        <v>18</v>
      </c>
      <c r="G215" s="2" t="s">
        <v>308</v>
      </c>
      <c r="H215" s="4" t="s">
        <v>281</v>
      </c>
      <c r="I215" s="152">
        <v>14</v>
      </c>
      <c r="M215"/>
      <c r="N215"/>
      <c r="O215"/>
      <c r="P215"/>
    </row>
    <row r="216" spans="1:16" x14ac:dyDescent="0.2">
      <c r="A216" s="1">
        <v>214</v>
      </c>
      <c r="B216" s="2" t="s">
        <v>134</v>
      </c>
      <c r="C216" s="2" t="s">
        <v>289</v>
      </c>
      <c r="D216" s="6">
        <v>41585</v>
      </c>
      <c r="E216" s="7" t="s">
        <v>378</v>
      </c>
      <c r="F216" s="2" t="s">
        <v>304</v>
      </c>
      <c r="G216" s="2" t="s">
        <v>305</v>
      </c>
      <c r="H216" s="4" t="s">
        <v>281</v>
      </c>
      <c r="I216" s="152">
        <v>16</v>
      </c>
      <c r="K216" s="4" t="s">
        <v>208</v>
      </c>
      <c r="M216"/>
      <c r="N216"/>
      <c r="O216"/>
      <c r="P216"/>
    </row>
    <row r="217" spans="1:16" x14ac:dyDescent="0.2">
      <c r="A217" s="1">
        <v>215</v>
      </c>
      <c r="B217" s="2" t="s">
        <v>134</v>
      </c>
      <c r="C217" s="2" t="s">
        <v>289</v>
      </c>
      <c r="D217" s="6">
        <v>41585</v>
      </c>
      <c r="E217" s="7" t="s">
        <v>378</v>
      </c>
      <c r="F217" s="2" t="s">
        <v>269</v>
      </c>
      <c r="G217" s="2" t="s">
        <v>322</v>
      </c>
      <c r="H217" s="4" t="s">
        <v>281</v>
      </c>
      <c r="I217" s="152">
        <v>17</v>
      </c>
      <c r="M217"/>
      <c r="N217"/>
      <c r="O217"/>
      <c r="P217"/>
    </row>
    <row r="218" spans="1:16" x14ac:dyDescent="0.2">
      <c r="A218" s="1">
        <v>216</v>
      </c>
      <c r="B218" s="2" t="s">
        <v>134</v>
      </c>
      <c r="C218" s="2" t="s">
        <v>289</v>
      </c>
      <c r="D218" s="6">
        <v>41585</v>
      </c>
      <c r="E218" s="7" t="s">
        <v>378</v>
      </c>
      <c r="F218" s="2" t="s">
        <v>119</v>
      </c>
      <c r="G218" s="2" t="s">
        <v>325</v>
      </c>
      <c r="H218" s="4" t="s">
        <v>281</v>
      </c>
      <c r="I218" s="152">
        <v>13</v>
      </c>
      <c r="M218"/>
      <c r="N218"/>
      <c r="O218"/>
      <c r="P218"/>
    </row>
    <row r="219" spans="1:16" x14ac:dyDescent="0.2">
      <c r="A219" s="1">
        <v>217</v>
      </c>
      <c r="B219" s="2" t="s">
        <v>134</v>
      </c>
      <c r="C219" s="291" t="s">
        <v>289</v>
      </c>
      <c r="D219" s="298">
        <v>41585</v>
      </c>
      <c r="E219" s="299" t="s">
        <v>378</v>
      </c>
      <c r="F219" s="291" t="s">
        <v>17</v>
      </c>
      <c r="G219" s="293" t="s">
        <v>302</v>
      </c>
      <c r="H219" s="200" t="s">
        <v>281</v>
      </c>
      <c r="I219" s="290">
        <v>20</v>
      </c>
      <c r="J219" s="200" t="s">
        <v>206</v>
      </c>
      <c r="K219" s="200" t="s">
        <v>207</v>
      </c>
      <c r="M219"/>
      <c r="N219"/>
      <c r="O219"/>
      <c r="P219"/>
    </row>
    <row r="220" spans="1:16" x14ac:dyDescent="0.2">
      <c r="A220" s="1">
        <v>218</v>
      </c>
      <c r="B220" s="2" t="s">
        <v>134</v>
      </c>
      <c r="C220" s="2" t="s">
        <v>289</v>
      </c>
      <c r="D220" s="6">
        <v>41585</v>
      </c>
      <c r="E220" s="7" t="s">
        <v>378</v>
      </c>
      <c r="F220" s="2" t="s">
        <v>315</v>
      </c>
      <c r="G220" s="2" t="s">
        <v>316</v>
      </c>
      <c r="H220" s="4" t="s">
        <v>281</v>
      </c>
      <c r="I220" s="152">
        <v>16</v>
      </c>
      <c r="M220"/>
      <c r="N220"/>
      <c r="O220"/>
      <c r="P220"/>
    </row>
    <row r="221" spans="1:16" x14ac:dyDescent="0.2">
      <c r="A221" s="1">
        <v>219</v>
      </c>
      <c r="B221" s="2" t="s">
        <v>134</v>
      </c>
      <c r="C221" s="2" t="s">
        <v>289</v>
      </c>
      <c r="D221" s="6">
        <v>41585</v>
      </c>
      <c r="E221" s="7" t="s">
        <v>378</v>
      </c>
      <c r="F221" s="2" t="s">
        <v>130</v>
      </c>
      <c r="G221" s="2" t="s">
        <v>381</v>
      </c>
      <c r="H221" s="4" t="s">
        <v>281</v>
      </c>
      <c r="I221" s="152">
        <v>13</v>
      </c>
      <c r="M221"/>
      <c r="N221"/>
      <c r="O221"/>
      <c r="P221"/>
    </row>
    <row r="222" spans="1:16" x14ac:dyDescent="0.2">
      <c r="A222" s="1">
        <v>220</v>
      </c>
      <c r="B222" s="2" t="s">
        <v>134</v>
      </c>
      <c r="C222" s="2" t="s">
        <v>289</v>
      </c>
      <c r="D222" s="6">
        <v>41585</v>
      </c>
      <c r="E222" s="7" t="s">
        <v>378</v>
      </c>
      <c r="F222" s="2" t="s">
        <v>17</v>
      </c>
      <c r="G222" s="2" t="s">
        <v>262</v>
      </c>
      <c r="H222" s="4" t="s">
        <v>281</v>
      </c>
      <c r="I222" s="152">
        <v>17</v>
      </c>
      <c r="K222" s="4" t="s">
        <v>210</v>
      </c>
      <c r="M222"/>
      <c r="N222"/>
      <c r="O222"/>
      <c r="P222"/>
    </row>
    <row r="223" spans="1:16" x14ac:dyDescent="0.2">
      <c r="A223" s="1">
        <v>221</v>
      </c>
      <c r="B223" s="2" t="s">
        <v>134</v>
      </c>
      <c r="C223" s="291" t="s">
        <v>457</v>
      </c>
      <c r="D223" s="298">
        <v>41599</v>
      </c>
      <c r="E223" s="296" t="s">
        <v>456</v>
      </c>
      <c r="F223" s="291" t="s">
        <v>25</v>
      </c>
      <c r="G223" s="291" t="s">
        <v>216</v>
      </c>
      <c r="H223" s="200" t="s">
        <v>279</v>
      </c>
      <c r="I223" s="290">
        <v>20</v>
      </c>
      <c r="J223" s="200" t="s">
        <v>206</v>
      </c>
      <c r="K223" s="200" t="s">
        <v>207</v>
      </c>
      <c r="M223"/>
      <c r="N223"/>
      <c r="O223"/>
      <c r="P223"/>
    </row>
    <row r="224" spans="1:16" x14ac:dyDescent="0.2">
      <c r="A224" s="1">
        <v>222</v>
      </c>
      <c r="B224" s="2" t="s">
        <v>134</v>
      </c>
      <c r="C224" s="2" t="s">
        <v>457</v>
      </c>
      <c r="D224" s="6">
        <v>41599</v>
      </c>
      <c r="E224" s="160" t="s">
        <v>456</v>
      </c>
      <c r="F224" s="16" t="s">
        <v>199</v>
      </c>
      <c r="G224" s="16" t="s">
        <v>427</v>
      </c>
      <c r="H224" s="4" t="s">
        <v>279</v>
      </c>
      <c r="I224" s="152">
        <v>16</v>
      </c>
      <c r="M224"/>
      <c r="N224"/>
      <c r="O224"/>
      <c r="P224"/>
    </row>
    <row r="225" spans="1:16" x14ac:dyDescent="0.2">
      <c r="A225" s="1">
        <v>223</v>
      </c>
      <c r="B225" s="2" t="s">
        <v>134</v>
      </c>
      <c r="C225" s="300" t="s">
        <v>457</v>
      </c>
      <c r="D225" s="301">
        <v>41599</v>
      </c>
      <c r="E225" s="306" t="s">
        <v>456</v>
      </c>
      <c r="F225" s="307" t="s">
        <v>26</v>
      </c>
      <c r="G225" s="307" t="s">
        <v>450</v>
      </c>
      <c r="H225" s="304" t="s">
        <v>279</v>
      </c>
      <c r="I225" s="308">
        <v>20</v>
      </c>
      <c r="J225" s="304" t="s">
        <v>206</v>
      </c>
      <c r="K225" s="304" t="s">
        <v>209</v>
      </c>
      <c r="M225"/>
      <c r="N225"/>
      <c r="O225"/>
      <c r="P225"/>
    </row>
    <row r="226" spans="1:16" x14ac:dyDescent="0.2">
      <c r="A226" s="1">
        <v>224</v>
      </c>
      <c r="B226" s="2" t="s">
        <v>134</v>
      </c>
      <c r="C226" s="2" t="s">
        <v>457</v>
      </c>
      <c r="D226" s="6">
        <v>41599</v>
      </c>
      <c r="E226" s="160" t="s">
        <v>456</v>
      </c>
      <c r="F226" s="16" t="s">
        <v>23</v>
      </c>
      <c r="G226" s="16" t="s">
        <v>430</v>
      </c>
      <c r="H226" s="4" t="s">
        <v>279</v>
      </c>
      <c r="I226" s="152">
        <v>18</v>
      </c>
      <c r="K226" s="4" t="s">
        <v>208</v>
      </c>
      <c r="M226"/>
      <c r="N226"/>
      <c r="O226"/>
      <c r="P226"/>
    </row>
    <row r="227" spans="1:16" x14ac:dyDescent="0.2">
      <c r="A227" s="1">
        <v>225</v>
      </c>
      <c r="B227" s="2" t="s">
        <v>134</v>
      </c>
      <c r="C227" s="2" t="s">
        <v>457</v>
      </c>
      <c r="D227" s="6">
        <v>41599</v>
      </c>
      <c r="E227" s="160" t="s">
        <v>456</v>
      </c>
      <c r="F227" s="2" t="s">
        <v>13</v>
      </c>
      <c r="G227" s="2" t="s">
        <v>453</v>
      </c>
      <c r="H227" s="4" t="s">
        <v>279</v>
      </c>
      <c r="I227" s="152">
        <v>15</v>
      </c>
      <c r="M227"/>
      <c r="N227"/>
      <c r="O227"/>
      <c r="P227"/>
    </row>
    <row r="228" spans="1:16" x14ac:dyDescent="0.2">
      <c r="A228" s="1">
        <v>226</v>
      </c>
      <c r="B228" s="2" t="s">
        <v>134</v>
      </c>
      <c r="C228" s="2" t="s">
        <v>457</v>
      </c>
      <c r="D228" s="6">
        <v>41599</v>
      </c>
      <c r="E228" s="160" t="s">
        <v>456</v>
      </c>
      <c r="F228" s="16" t="s">
        <v>353</v>
      </c>
      <c r="G228" s="16" t="s">
        <v>442</v>
      </c>
      <c r="H228" s="4" t="s">
        <v>279</v>
      </c>
      <c r="I228" s="152">
        <v>14</v>
      </c>
      <c r="M228"/>
      <c r="N228"/>
      <c r="O228"/>
      <c r="P228"/>
    </row>
    <row r="229" spans="1:16" x14ac:dyDescent="0.2">
      <c r="A229" s="1">
        <v>227</v>
      </c>
      <c r="B229" s="2" t="s">
        <v>134</v>
      </c>
      <c r="C229" s="2" t="s">
        <v>457</v>
      </c>
      <c r="D229" s="6">
        <v>41599</v>
      </c>
      <c r="E229" s="160" t="s">
        <v>456</v>
      </c>
      <c r="F229" s="16" t="s">
        <v>13</v>
      </c>
      <c r="G229" s="16" t="s">
        <v>454</v>
      </c>
      <c r="H229" s="4" t="s">
        <v>279</v>
      </c>
      <c r="I229" s="152">
        <v>18</v>
      </c>
      <c r="J229" s="8"/>
      <c r="K229" s="8"/>
      <c r="M229"/>
      <c r="N229"/>
      <c r="O229"/>
      <c r="P229"/>
    </row>
    <row r="230" spans="1:16" x14ac:dyDescent="0.2">
      <c r="A230" s="1">
        <v>228</v>
      </c>
      <c r="B230" s="2" t="s">
        <v>134</v>
      </c>
      <c r="C230" s="2" t="s">
        <v>457</v>
      </c>
      <c r="D230" s="6">
        <v>41599</v>
      </c>
      <c r="E230" s="160" t="s">
        <v>456</v>
      </c>
      <c r="F230" s="16" t="s">
        <v>353</v>
      </c>
      <c r="G230" s="2" t="s">
        <v>443</v>
      </c>
      <c r="H230" s="4" t="s">
        <v>279</v>
      </c>
      <c r="I230" s="152">
        <v>13</v>
      </c>
      <c r="J230" s="9"/>
      <c r="K230" s="9"/>
      <c r="M230"/>
      <c r="N230"/>
      <c r="O230"/>
      <c r="P230"/>
    </row>
    <row r="231" spans="1:16" x14ac:dyDescent="0.2">
      <c r="A231" s="1">
        <v>229</v>
      </c>
      <c r="B231" s="2" t="s">
        <v>134</v>
      </c>
      <c r="C231" s="2" t="s">
        <v>457</v>
      </c>
      <c r="D231" s="6">
        <v>41599</v>
      </c>
      <c r="E231" s="160" t="s">
        <v>456</v>
      </c>
      <c r="F231" s="16" t="s">
        <v>199</v>
      </c>
      <c r="G231" s="16" t="s">
        <v>426</v>
      </c>
      <c r="H231" s="4" t="s">
        <v>279</v>
      </c>
      <c r="I231" s="152">
        <v>13</v>
      </c>
      <c r="J231" s="9"/>
      <c r="K231" s="9"/>
      <c r="M231"/>
      <c r="N231"/>
      <c r="O231"/>
      <c r="P231"/>
    </row>
    <row r="232" spans="1:16" x14ac:dyDescent="0.2">
      <c r="A232" s="1">
        <v>230</v>
      </c>
      <c r="B232" s="2" t="s">
        <v>134</v>
      </c>
      <c r="C232" s="314" t="s">
        <v>457</v>
      </c>
      <c r="D232" s="315">
        <v>41599</v>
      </c>
      <c r="E232" s="316" t="s">
        <v>456</v>
      </c>
      <c r="F232" s="319" t="s">
        <v>25</v>
      </c>
      <c r="G232" s="319" t="s">
        <v>435</v>
      </c>
      <c r="H232" s="317" t="s">
        <v>279</v>
      </c>
      <c r="I232" s="323">
        <v>20</v>
      </c>
      <c r="J232" s="317" t="s">
        <v>206</v>
      </c>
      <c r="K232" s="317" t="s">
        <v>294</v>
      </c>
      <c r="M232"/>
      <c r="N232"/>
      <c r="O232"/>
      <c r="P232"/>
    </row>
    <row r="233" spans="1:16" x14ac:dyDescent="0.2">
      <c r="A233" s="1">
        <v>231</v>
      </c>
      <c r="B233" s="2" t="s">
        <v>134</v>
      </c>
      <c r="C233" s="2" t="s">
        <v>457</v>
      </c>
      <c r="D233" s="6">
        <v>41599</v>
      </c>
      <c r="E233" s="160" t="s">
        <v>456</v>
      </c>
      <c r="F233" s="2" t="s">
        <v>22</v>
      </c>
      <c r="G233" s="2" t="s">
        <v>224</v>
      </c>
      <c r="H233" s="4" t="s">
        <v>118</v>
      </c>
      <c r="I233" s="152">
        <v>19</v>
      </c>
      <c r="J233" s="9"/>
      <c r="K233" s="9" t="s">
        <v>210</v>
      </c>
      <c r="M233"/>
      <c r="N233"/>
      <c r="O233"/>
      <c r="P233"/>
    </row>
    <row r="234" spans="1:16" x14ac:dyDescent="0.2">
      <c r="A234" s="1">
        <v>232</v>
      </c>
      <c r="B234" s="2" t="s">
        <v>134</v>
      </c>
      <c r="C234" s="2" t="s">
        <v>457</v>
      </c>
      <c r="D234" s="6">
        <v>41599</v>
      </c>
      <c r="E234" s="160" t="s">
        <v>456</v>
      </c>
      <c r="F234" s="16" t="s">
        <v>23</v>
      </c>
      <c r="G234" s="2" t="s">
        <v>431</v>
      </c>
      <c r="H234" s="4" t="s">
        <v>118</v>
      </c>
      <c r="I234" s="14">
        <v>19</v>
      </c>
      <c r="J234" s="9"/>
      <c r="K234" s="9" t="s">
        <v>210</v>
      </c>
      <c r="M234"/>
      <c r="N234"/>
      <c r="O234"/>
      <c r="P234"/>
    </row>
    <row r="235" spans="1:16" x14ac:dyDescent="0.2">
      <c r="A235" s="1">
        <v>233</v>
      </c>
      <c r="B235" s="2" t="s">
        <v>134</v>
      </c>
      <c r="C235" s="2" t="s">
        <v>457</v>
      </c>
      <c r="D235" s="6">
        <v>41599</v>
      </c>
      <c r="E235" s="160" t="s">
        <v>456</v>
      </c>
      <c r="F235" s="16" t="s">
        <v>26</v>
      </c>
      <c r="G235" s="2" t="s">
        <v>194</v>
      </c>
      <c r="H235" s="4" t="s">
        <v>118</v>
      </c>
      <c r="I235" s="14">
        <v>17</v>
      </c>
      <c r="M235"/>
      <c r="N235"/>
      <c r="O235"/>
      <c r="P235"/>
    </row>
    <row r="236" spans="1:16" x14ac:dyDescent="0.2">
      <c r="A236" s="1">
        <v>234</v>
      </c>
      <c r="B236" s="2" t="s">
        <v>134</v>
      </c>
      <c r="C236" s="291" t="s">
        <v>457</v>
      </c>
      <c r="D236" s="298">
        <v>41599</v>
      </c>
      <c r="E236" s="296" t="s">
        <v>456</v>
      </c>
      <c r="F236" s="289" t="s">
        <v>25</v>
      </c>
      <c r="G236" s="289" t="s">
        <v>436</v>
      </c>
      <c r="H236" s="200" t="s">
        <v>118</v>
      </c>
      <c r="I236" s="294">
        <v>20</v>
      </c>
      <c r="J236" s="200" t="s">
        <v>206</v>
      </c>
      <c r="K236" s="200" t="s">
        <v>207</v>
      </c>
      <c r="M236"/>
      <c r="N236"/>
      <c r="O236"/>
      <c r="P236"/>
    </row>
    <row r="237" spans="1:16" x14ac:dyDescent="0.2">
      <c r="A237" s="1">
        <v>235</v>
      </c>
      <c r="B237" s="2" t="s">
        <v>134</v>
      </c>
      <c r="C237" s="314" t="s">
        <v>457</v>
      </c>
      <c r="D237" s="315">
        <v>41599</v>
      </c>
      <c r="E237" s="316" t="s">
        <v>456</v>
      </c>
      <c r="F237" s="314" t="s">
        <v>30</v>
      </c>
      <c r="G237" s="314" t="s">
        <v>439</v>
      </c>
      <c r="H237" s="317" t="s">
        <v>118</v>
      </c>
      <c r="I237" s="318">
        <v>20</v>
      </c>
      <c r="J237" s="317" t="s">
        <v>206</v>
      </c>
      <c r="K237" s="317" t="s">
        <v>294</v>
      </c>
      <c r="M237"/>
      <c r="N237"/>
      <c r="O237"/>
      <c r="P237"/>
    </row>
    <row r="238" spans="1:16" x14ac:dyDescent="0.2">
      <c r="A238" s="1">
        <v>236</v>
      </c>
      <c r="B238" s="2" t="s">
        <v>134</v>
      </c>
      <c r="C238" s="2" t="s">
        <v>457</v>
      </c>
      <c r="D238" s="6">
        <v>41599</v>
      </c>
      <c r="E238" s="160" t="s">
        <v>456</v>
      </c>
      <c r="F238" s="16" t="s">
        <v>19</v>
      </c>
      <c r="G238" s="16" t="s">
        <v>432</v>
      </c>
      <c r="H238" s="4" t="s">
        <v>118</v>
      </c>
      <c r="I238" s="14">
        <v>19</v>
      </c>
      <c r="K238" s="4" t="s">
        <v>210</v>
      </c>
      <c r="M238"/>
      <c r="N238"/>
      <c r="O238"/>
      <c r="P238"/>
    </row>
    <row r="239" spans="1:16" x14ac:dyDescent="0.2">
      <c r="A239" s="1">
        <v>237</v>
      </c>
      <c r="B239" s="2" t="s">
        <v>134</v>
      </c>
      <c r="C239" s="2" t="s">
        <v>457</v>
      </c>
      <c r="D239" s="6">
        <v>41599</v>
      </c>
      <c r="E239" s="160" t="s">
        <v>456</v>
      </c>
      <c r="F239" s="2" t="s">
        <v>25</v>
      </c>
      <c r="G239" s="2" t="s">
        <v>218</v>
      </c>
      <c r="H239" s="4" t="s">
        <v>118</v>
      </c>
      <c r="I239" s="14">
        <v>14</v>
      </c>
      <c r="J239" s="9"/>
      <c r="K239" s="9"/>
      <c r="M239"/>
      <c r="N239"/>
      <c r="O239"/>
      <c r="P239"/>
    </row>
    <row r="240" spans="1:16" x14ac:dyDescent="0.2">
      <c r="A240" s="1">
        <v>238</v>
      </c>
      <c r="B240" s="2" t="s">
        <v>134</v>
      </c>
      <c r="C240" s="2" t="s">
        <v>457</v>
      </c>
      <c r="D240" s="6">
        <v>41599</v>
      </c>
      <c r="E240" s="160" t="s">
        <v>456</v>
      </c>
      <c r="F240" s="16" t="s">
        <v>19</v>
      </c>
      <c r="G240" s="2" t="s">
        <v>433</v>
      </c>
      <c r="H240" s="4" t="s">
        <v>118</v>
      </c>
      <c r="I240" s="14">
        <v>15</v>
      </c>
      <c r="M240"/>
      <c r="N240"/>
      <c r="O240"/>
      <c r="P240"/>
    </row>
    <row r="241" spans="1:17" x14ac:dyDescent="0.2">
      <c r="A241" s="1">
        <v>239</v>
      </c>
      <c r="B241" s="2" t="s">
        <v>134</v>
      </c>
      <c r="C241" s="2" t="s">
        <v>457</v>
      </c>
      <c r="D241" s="6">
        <v>41599</v>
      </c>
      <c r="E241" s="160" t="s">
        <v>456</v>
      </c>
      <c r="F241" s="16" t="s">
        <v>30</v>
      </c>
      <c r="G241" s="16" t="s">
        <v>441</v>
      </c>
      <c r="H241" s="4" t="s">
        <v>118</v>
      </c>
      <c r="I241" s="14">
        <v>15</v>
      </c>
      <c r="M241"/>
      <c r="N241"/>
      <c r="O241"/>
      <c r="P241"/>
    </row>
    <row r="242" spans="1:17" x14ac:dyDescent="0.2">
      <c r="A242" s="1">
        <v>240</v>
      </c>
      <c r="B242" s="2" t="s">
        <v>134</v>
      </c>
      <c r="C242" s="300" t="s">
        <v>457</v>
      </c>
      <c r="D242" s="301">
        <v>41599</v>
      </c>
      <c r="E242" s="306" t="s">
        <v>456</v>
      </c>
      <c r="F242" s="300" t="s">
        <v>13</v>
      </c>
      <c r="G242" s="300" t="s">
        <v>455</v>
      </c>
      <c r="H242" s="304" t="s">
        <v>118</v>
      </c>
      <c r="I242" s="310">
        <v>20</v>
      </c>
      <c r="J242" s="304" t="s">
        <v>206</v>
      </c>
      <c r="K242" s="304" t="s">
        <v>209</v>
      </c>
      <c r="M242"/>
      <c r="N242"/>
      <c r="O242"/>
      <c r="P242"/>
    </row>
    <row r="243" spans="1:17" x14ac:dyDescent="0.2">
      <c r="A243" s="1">
        <v>241</v>
      </c>
      <c r="B243" s="2" t="s">
        <v>134</v>
      </c>
      <c r="C243" s="2" t="s">
        <v>457</v>
      </c>
      <c r="D243" s="6">
        <v>41599</v>
      </c>
      <c r="E243" s="160" t="s">
        <v>456</v>
      </c>
      <c r="F243" s="16" t="s">
        <v>30</v>
      </c>
      <c r="G243" s="16" t="s">
        <v>440</v>
      </c>
      <c r="H243" s="4" t="s">
        <v>118</v>
      </c>
      <c r="I243" s="14">
        <v>13</v>
      </c>
      <c r="M243"/>
      <c r="N243"/>
      <c r="O243"/>
      <c r="P243"/>
    </row>
    <row r="244" spans="1:17" x14ac:dyDescent="0.2">
      <c r="A244" s="1">
        <v>242</v>
      </c>
      <c r="B244" s="2" t="s">
        <v>134</v>
      </c>
      <c r="C244" s="2" t="s">
        <v>457</v>
      </c>
      <c r="D244" s="6">
        <v>41599</v>
      </c>
      <c r="E244" s="160" t="s">
        <v>456</v>
      </c>
      <c r="F244" s="2" t="s">
        <v>353</v>
      </c>
      <c r="G244" s="2" t="s">
        <v>446</v>
      </c>
      <c r="H244" s="4" t="s">
        <v>28</v>
      </c>
      <c r="I244" s="14">
        <v>17</v>
      </c>
      <c r="J244" s="9"/>
      <c r="K244" s="9" t="s">
        <v>208</v>
      </c>
      <c r="M244"/>
      <c r="N244"/>
      <c r="O244"/>
      <c r="P244"/>
    </row>
    <row r="245" spans="1:17" x14ac:dyDescent="0.2">
      <c r="A245" s="1">
        <v>243</v>
      </c>
      <c r="B245" s="2" t="s">
        <v>134</v>
      </c>
      <c r="C245" s="2" t="s">
        <v>457</v>
      </c>
      <c r="D245" s="6">
        <v>41599</v>
      </c>
      <c r="E245" s="160" t="s">
        <v>456</v>
      </c>
      <c r="F245" s="2" t="s">
        <v>199</v>
      </c>
      <c r="G245" s="2" t="s">
        <v>429</v>
      </c>
      <c r="H245" s="4" t="s">
        <v>28</v>
      </c>
      <c r="I245" s="14">
        <v>18</v>
      </c>
      <c r="K245" s="4" t="s">
        <v>210</v>
      </c>
      <c r="M245"/>
      <c r="N245"/>
      <c r="O245"/>
      <c r="P245"/>
    </row>
    <row r="246" spans="1:17" x14ac:dyDescent="0.2">
      <c r="A246" s="1">
        <v>244</v>
      </c>
      <c r="B246" s="2" t="s">
        <v>134</v>
      </c>
      <c r="C246" s="300" t="s">
        <v>457</v>
      </c>
      <c r="D246" s="301">
        <v>41599</v>
      </c>
      <c r="E246" s="306" t="s">
        <v>456</v>
      </c>
      <c r="F246" s="300" t="s">
        <v>19</v>
      </c>
      <c r="G246" s="300" t="s">
        <v>434</v>
      </c>
      <c r="H246" s="304" t="s">
        <v>28</v>
      </c>
      <c r="I246" s="310">
        <v>20</v>
      </c>
      <c r="J246" s="304" t="s">
        <v>206</v>
      </c>
      <c r="K246" s="304" t="s">
        <v>209</v>
      </c>
      <c r="M246"/>
      <c r="N246"/>
      <c r="O246"/>
      <c r="P246"/>
      <c r="Q246" s="16"/>
    </row>
    <row r="247" spans="1:17" x14ac:dyDescent="0.2">
      <c r="A247" s="1">
        <v>245</v>
      </c>
      <c r="B247" s="2" t="s">
        <v>134</v>
      </c>
      <c r="C247" s="2" t="s">
        <v>457</v>
      </c>
      <c r="D247" s="6">
        <v>41599</v>
      </c>
      <c r="E247" s="160" t="s">
        <v>456</v>
      </c>
      <c r="F247" s="2" t="s">
        <v>201</v>
      </c>
      <c r="G247" s="2" t="s">
        <v>449</v>
      </c>
      <c r="H247" s="4" t="s">
        <v>28</v>
      </c>
      <c r="I247" s="14">
        <v>16</v>
      </c>
      <c r="M247" s="16"/>
      <c r="N247"/>
      <c r="O247"/>
      <c r="P247"/>
      <c r="Q247" s="16"/>
    </row>
    <row r="248" spans="1:17" x14ac:dyDescent="0.2">
      <c r="A248" s="1">
        <v>246</v>
      </c>
      <c r="B248" s="2" t="s">
        <v>134</v>
      </c>
      <c r="C248" s="2" t="s">
        <v>457</v>
      </c>
      <c r="D248" s="6">
        <v>41599</v>
      </c>
      <c r="E248" s="160" t="s">
        <v>456</v>
      </c>
      <c r="F248" s="2" t="s">
        <v>353</v>
      </c>
      <c r="G248" s="2" t="s">
        <v>444</v>
      </c>
      <c r="H248" s="4" t="s">
        <v>28</v>
      </c>
      <c r="I248" s="14">
        <v>15</v>
      </c>
      <c r="M248" s="16"/>
      <c r="N248"/>
      <c r="O248"/>
      <c r="P248"/>
      <c r="Q248" s="16"/>
    </row>
    <row r="249" spans="1:17" x14ac:dyDescent="0.2">
      <c r="A249" s="1">
        <v>247</v>
      </c>
      <c r="B249" s="2" t="s">
        <v>134</v>
      </c>
      <c r="C249" s="2" t="s">
        <v>457</v>
      </c>
      <c r="D249" s="6">
        <v>41599</v>
      </c>
      <c r="E249" s="160" t="s">
        <v>456</v>
      </c>
      <c r="F249" s="2" t="s">
        <v>201</v>
      </c>
      <c r="G249" s="2" t="s">
        <v>448</v>
      </c>
      <c r="H249" s="4" t="s">
        <v>28</v>
      </c>
      <c r="I249" s="14">
        <v>10</v>
      </c>
      <c r="M249" s="16"/>
      <c r="N249"/>
      <c r="O249"/>
      <c r="P249"/>
      <c r="Q249" s="16"/>
    </row>
    <row r="250" spans="1:17" x14ac:dyDescent="0.2">
      <c r="A250" s="1">
        <v>248</v>
      </c>
      <c r="B250" s="2" t="s">
        <v>134</v>
      </c>
      <c r="C250" s="291" t="s">
        <v>457</v>
      </c>
      <c r="D250" s="298">
        <v>41599</v>
      </c>
      <c r="E250" s="296" t="s">
        <v>456</v>
      </c>
      <c r="F250" s="291" t="s">
        <v>353</v>
      </c>
      <c r="G250" s="291" t="s">
        <v>445</v>
      </c>
      <c r="H250" s="200" t="s">
        <v>28</v>
      </c>
      <c r="I250" s="294">
        <v>20</v>
      </c>
      <c r="J250" s="200" t="s">
        <v>206</v>
      </c>
      <c r="K250" s="200" t="s">
        <v>207</v>
      </c>
      <c r="M250" s="16"/>
      <c r="N250"/>
      <c r="O250"/>
      <c r="P250"/>
      <c r="Q250" s="16"/>
    </row>
    <row r="251" spans="1:17" x14ac:dyDescent="0.2">
      <c r="A251" s="1">
        <v>249</v>
      </c>
      <c r="B251" s="2" t="s">
        <v>134</v>
      </c>
      <c r="C251" s="2" t="s">
        <v>457</v>
      </c>
      <c r="D251" s="6">
        <v>41599</v>
      </c>
      <c r="E251" s="160" t="s">
        <v>456</v>
      </c>
      <c r="F251" s="2" t="s">
        <v>199</v>
      </c>
      <c r="G251" s="2" t="s">
        <v>428</v>
      </c>
      <c r="H251" s="4" t="s">
        <v>28</v>
      </c>
      <c r="I251" s="14">
        <v>16</v>
      </c>
      <c r="J251" s="9"/>
      <c r="K251" s="9"/>
      <c r="M251" s="16"/>
      <c r="N251"/>
      <c r="O251"/>
      <c r="P251"/>
      <c r="Q251" s="16"/>
    </row>
    <row r="252" spans="1:17" x14ac:dyDescent="0.2">
      <c r="A252" s="1">
        <v>250</v>
      </c>
      <c r="B252" s="2" t="s">
        <v>134</v>
      </c>
      <c r="C252" s="314" t="s">
        <v>457</v>
      </c>
      <c r="D252" s="315">
        <v>41599</v>
      </c>
      <c r="E252" s="316" t="s">
        <v>456</v>
      </c>
      <c r="F252" s="319" t="s">
        <v>26</v>
      </c>
      <c r="G252" s="319" t="s">
        <v>451</v>
      </c>
      <c r="H252" s="317" t="s">
        <v>28</v>
      </c>
      <c r="I252" s="318">
        <v>19</v>
      </c>
      <c r="J252" s="317" t="s">
        <v>206</v>
      </c>
      <c r="K252" s="317" t="s">
        <v>294</v>
      </c>
      <c r="M252" s="16"/>
      <c r="N252"/>
      <c r="O252"/>
      <c r="P252"/>
      <c r="Q252" s="16"/>
    </row>
    <row r="253" spans="1:17" x14ac:dyDescent="0.2">
      <c r="A253" s="1">
        <v>251</v>
      </c>
      <c r="B253" s="2" t="s">
        <v>134</v>
      </c>
      <c r="C253" s="2" t="s">
        <v>457</v>
      </c>
      <c r="D253" s="6">
        <v>41599</v>
      </c>
      <c r="E253" s="160" t="s">
        <v>456</v>
      </c>
      <c r="F253" s="2" t="s">
        <v>199</v>
      </c>
      <c r="G253" s="2" t="s">
        <v>452</v>
      </c>
      <c r="H253" s="4" t="s">
        <v>28</v>
      </c>
      <c r="I253" s="14">
        <v>13</v>
      </c>
      <c r="N253"/>
      <c r="O253"/>
      <c r="P253"/>
      <c r="Q253" s="16"/>
    </row>
    <row r="254" spans="1:17" x14ac:dyDescent="0.2">
      <c r="A254" s="1">
        <v>252</v>
      </c>
      <c r="B254" s="2" t="s">
        <v>134</v>
      </c>
      <c r="C254" s="2" t="s">
        <v>457</v>
      </c>
      <c r="D254" s="6">
        <v>41599</v>
      </c>
      <c r="E254" s="160" t="s">
        <v>456</v>
      </c>
      <c r="F254" s="2" t="s">
        <v>201</v>
      </c>
      <c r="G254" s="2" t="s">
        <v>447</v>
      </c>
      <c r="H254" s="4" t="s">
        <v>28</v>
      </c>
      <c r="I254" s="14">
        <v>16</v>
      </c>
      <c r="J254" s="9"/>
      <c r="K254" s="9"/>
      <c r="M254" s="16"/>
      <c r="N254"/>
      <c r="O254"/>
      <c r="P254"/>
      <c r="Q254" s="16"/>
    </row>
    <row r="255" spans="1:17" x14ac:dyDescent="0.2">
      <c r="A255" s="1">
        <v>253</v>
      </c>
      <c r="B255" s="2" t="s">
        <v>134</v>
      </c>
      <c r="C255" s="2" t="s">
        <v>457</v>
      </c>
      <c r="D255" s="6">
        <v>41599</v>
      </c>
      <c r="E255" s="160" t="s">
        <v>456</v>
      </c>
      <c r="F255" s="2" t="s">
        <v>438</v>
      </c>
      <c r="G255" s="223" t="s">
        <v>437</v>
      </c>
      <c r="H255" s="4" t="s">
        <v>28</v>
      </c>
      <c r="I255" s="14">
        <v>18</v>
      </c>
      <c r="K255" s="4" t="s">
        <v>210</v>
      </c>
      <c r="M255" s="16"/>
      <c r="N255"/>
      <c r="O255"/>
      <c r="P255"/>
      <c r="Q255" s="16"/>
    </row>
    <row r="256" spans="1:17" x14ac:dyDescent="0.2">
      <c r="A256" s="1">
        <v>254</v>
      </c>
      <c r="B256" s="2" t="s">
        <v>134</v>
      </c>
      <c r="C256" s="2" t="s">
        <v>457</v>
      </c>
      <c r="D256" s="6">
        <v>41599</v>
      </c>
      <c r="E256" s="160" t="s">
        <v>456</v>
      </c>
      <c r="F256" s="2" t="s">
        <v>26</v>
      </c>
      <c r="G256" s="2" t="s">
        <v>384</v>
      </c>
      <c r="H256" s="4" t="s">
        <v>280</v>
      </c>
      <c r="I256" s="14">
        <v>13</v>
      </c>
      <c r="J256" s="9"/>
      <c r="K256" s="9"/>
      <c r="M256" s="16"/>
      <c r="N256"/>
      <c r="O256"/>
      <c r="P256"/>
    </row>
    <row r="257" spans="1:16" x14ac:dyDescent="0.2">
      <c r="A257" s="1">
        <v>255</v>
      </c>
      <c r="B257" s="2" t="s">
        <v>134</v>
      </c>
      <c r="C257" s="2" t="s">
        <v>457</v>
      </c>
      <c r="D257" s="6">
        <v>41599</v>
      </c>
      <c r="E257" s="160" t="s">
        <v>456</v>
      </c>
      <c r="F257" s="2" t="s">
        <v>414</v>
      </c>
      <c r="G257" s="2" t="s">
        <v>458</v>
      </c>
      <c r="H257" s="4" t="s">
        <v>280</v>
      </c>
      <c r="I257" s="14">
        <v>14</v>
      </c>
      <c r="M257" s="16"/>
      <c r="N257"/>
      <c r="O257"/>
      <c r="P257"/>
    </row>
    <row r="258" spans="1:16" x14ac:dyDescent="0.2">
      <c r="A258" s="1">
        <v>256</v>
      </c>
      <c r="B258" s="2" t="s">
        <v>134</v>
      </c>
      <c r="C258" s="314" t="s">
        <v>457</v>
      </c>
      <c r="D258" s="315">
        <v>41599</v>
      </c>
      <c r="E258" s="316" t="s">
        <v>456</v>
      </c>
      <c r="F258" s="314" t="s">
        <v>21</v>
      </c>
      <c r="G258" s="314" t="s">
        <v>344</v>
      </c>
      <c r="H258" s="317" t="s">
        <v>280</v>
      </c>
      <c r="I258" s="318">
        <v>19</v>
      </c>
      <c r="J258" s="317" t="s">
        <v>206</v>
      </c>
      <c r="K258" s="317" t="s">
        <v>294</v>
      </c>
      <c r="M258" s="16"/>
      <c r="N258"/>
      <c r="O258"/>
      <c r="P258"/>
    </row>
    <row r="259" spans="1:16" x14ac:dyDescent="0.2">
      <c r="A259" s="1">
        <v>257</v>
      </c>
      <c r="B259" s="2" t="s">
        <v>134</v>
      </c>
      <c r="C259" s="2" t="s">
        <v>457</v>
      </c>
      <c r="D259" s="6">
        <v>41599</v>
      </c>
      <c r="E259" s="160" t="s">
        <v>456</v>
      </c>
      <c r="F259" s="2" t="s">
        <v>414</v>
      </c>
      <c r="G259" s="2" t="s">
        <v>460</v>
      </c>
      <c r="H259" s="4" t="s">
        <v>280</v>
      </c>
      <c r="I259" s="14">
        <v>16</v>
      </c>
      <c r="M259" s="16"/>
      <c r="N259"/>
      <c r="O259"/>
      <c r="P259"/>
    </row>
    <row r="260" spans="1:16" x14ac:dyDescent="0.2">
      <c r="A260" s="1">
        <v>258</v>
      </c>
      <c r="B260" s="2" t="s">
        <v>134</v>
      </c>
      <c r="C260" s="2" t="s">
        <v>457</v>
      </c>
      <c r="D260" s="6">
        <v>41599</v>
      </c>
      <c r="E260" s="160" t="s">
        <v>456</v>
      </c>
      <c r="F260" s="2" t="s">
        <v>15</v>
      </c>
      <c r="G260" s="2" t="s">
        <v>385</v>
      </c>
      <c r="H260" s="4" t="s">
        <v>280</v>
      </c>
      <c r="I260" s="14">
        <v>14</v>
      </c>
      <c r="M260" s="16"/>
    </row>
    <row r="261" spans="1:16" x14ac:dyDescent="0.2">
      <c r="A261" s="1">
        <v>259</v>
      </c>
      <c r="B261" s="2" t="s">
        <v>134</v>
      </c>
      <c r="C261" s="2" t="s">
        <v>457</v>
      </c>
      <c r="D261" s="6">
        <v>41599</v>
      </c>
      <c r="E261" s="160" t="s">
        <v>456</v>
      </c>
      <c r="F261" s="2" t="s">
        <v>21</v>
      </c>
      <c r="G261" s="2" t="s">
        <v>330</v>
      </c>
      <c r="H261" s="4" t="s">
        <v>280</v>
      </c>
      <c r="I261" s="14">
        <v>17</v>
      </c>
      <c r="M261" s="16"/>
    </row>
    <row r="262" spans="1:16" x14ac:dyDescent="0.2">
      <c r="A262" s="1">
        <v>260</v>
      </c>
      <c r="B262" s="2" t="s">
        <v>134</v>
      </c>
      <c r="C262" s="291" t="s">
        <v>457</v>
      </c>
      <c r="D262" s="298">
        <v>41599</v>
      </c>
      <c r="E262" s="296" t="s">
        <v>456</v>
      </c>
      <c r="F262" s="291" t="s">
        <v>18</v>
      </c>
      <c r="G262" s="291" t="s">
        <v>382</v>
      </c>
      <c r="H262" s="200" t="s">
        <v>280</v>
      </c>
      <c r="I262" s="294">
        <v>20</v>
      </c>
      <c r="J262" s="200" t="s">
        <v>206</v>
      </c>
      <c r="K262" s="200" t="s">
        <v>207</v>
      </c>
      <c r="M262" s="16"/>
    </row>
    <row r="263" spans="1:16" x14ac:dyDescent="0.2">
      <c r="A263" s="1">
        <v>261</v>
      </c>
      <c r="B263" s="2" t="s">
        <v>134</v>
      </c>
      <c r="C263" s="2" t="s">
        <v>457</v>
      </c>
      <c r="D263" s="6">
        <v>41599</v>
      </c>
      <c r="E263" s="160" t="s">
        <v>456</v>
      </c>
      <c r="F263" s="2" t="s">
        <v>21</v>
      </c>
      <c r="G263" s="2" t="s">
        <v>425</v>
      </c>
      <c r="H263" s="4" t="s">
        <v>280</v>
      </c>
      <c r="I263" s="14">
        <v>16</v>
      </c>
      <c r="M263" s="16"/>
    </row>
    <row r="264" spans="1:16" x14ac:dyDescent="0.2">
      <c r="A264" s="1">
        <v>262</v>
      </c>
      <c r="B264" s="2" t="s">
        <v>134</v>
      </c>
      <c r="C264" s="2" t="s">
        <v>457</v>
      </c>
      <c r="D264" s="6">
        <v>41599</v>
      </c>
      <c r="E264" s="160" t="s">
        <v>456</v>
      </c>
      <c r="F264" s="2" t="s">
        <v>23</v>
      </c>
      <c r="G264" s="2" t="s">
        <v>386</v>
      </c>
      <c r="H264" s="4" t="s">
        <v>280</v>
      </c>
      <c r="I264" s="14">
        <v>17</v>
      </c>
      <c r="J264" s="9"/>
      <c r="K264" s="9"/>
      <c r="M264" s="16"/>
    </row>
    <row r="265" spans="1:16" x14ac:dyDescent="0.2">
      <c r="A265" s="1">
        <v>263</v>
      </c>
      <c r="B265" s="2" t="s">
        <v>134</v>
      </c>
      <c r="C265" s="300" t="s">
        <v>457</v>
      </c>
      <c r="D265" s="301">
        <v>41599</v>
      </c>
      <c r="E265" s="306" t="s">
        <v>456</v>
      </c>
      <c r="F265" s="300" t="s">
        <v>18</v>
      </c>
      <c r="G265" s="311" t="s">
        <v>383</v>
      </c>
      <c r="H265" s="304" t="s">
        <v>280</v>
      </c>
      <c r="I265" s="310">
        <v>20</v>
      </c>
      <c r="J265" s="304" t="s">
        <v>206</v>
      </c>
      <c r="K265" s="304" t="s">
        <v>209</v>
      </c>
      <c r="M265" s="16"/>
    </row>
    <row r="266" spans="1:16" x14ac:dyDescent="0.2">
      <c r="A266" s="1">
        <v>264</v>
      </c>
      <c r="B266" s="2" t="s">
        <v>134</v>
      </c>
      <c r="C266" s="2" t="s">
        <v>457</v>
      </c>
      <c r="D266" s="6">
        <v>41599</v>
      </c>
      <c r="E266" s="160" t="s">
        <v>456</v>
      </c>
      <c r="F266" s="2" t="s">
        <v>414</v>
      </c>
      <c r="G266" s="2" t="s">
        <v>415</v>
      </c>
      <c r="H266" s="4" t="s">
        <v>281</v>
      </c>
      <c r="I266" s="14">
        <v>16</v>
      </c>
      <c r="M266" s="16"/>
    </row>
    <row r="267" spans="1:16" x14ac:dyDescent="0.2">
      <c r="A267" s="1">
        <v>265</v>
      </c>
      <c r="B267" s="2" t="s">
        <v>134</v>
      </c>
      <c r="C267" s="2" t="s">
        <v>457</v>
      </c>
      <c r="D267" s="6">
        <v>41599</v>
      </c>
      <c r="E267" s="160" t="s">
        <v>456</v>
      </c>
      <c r="F267" s="2" t="s">
        <v>22</v>
      </c>
      <c r="G267" s="131" t="s">
        <v>395</v>
      </c>
      <c r="H267" s="4" t="s">
        <v>281</v>
      </c>
      <c r="I267" s="14">
        <v>17</v>
      </c>
      <c r="M267" s="16"/>
    </row>
    <row r="268" spans="1:16" x14ac:dyDescent="0.2">
      <c r="A268" s="1">
        <v>266</v>
      </c>
      <c r="B268" s="2" t="s">
        <v>134</v>
      </c>
      <c r="C268" s="2" t="s">
        <v>457</v>
      </c>
      <c r="D268" s="6">
        <v>41599</v>
      </c>
      <c r="E268" s="160" t="s">
        <v>456</v>
      </c>
      <c r="F268" s="2" t="s">
        <v>119</v>
      </c>
      <c r="G268" s="2" t="s">
        <v>418</v>
      </c>
      <c r="H268" s="4" t="s">
        <v>281</v>
      </c>
      <c r="I268" s="14">
        <v>18</v>
      </c>
      <c r="M268" s="16"/>
    </row>
    <row r="269" spans="1:16" x14ac:dyDescent="0.2">
      <c r="A269" s="1">
        <v>267</v>
      </c>
      <c r="B269" s="2" t="s">
        <v>134</v>
      </c>
      <c r="C269" s="2" t="s">
        <v>457</v>
      </c>
      <c r="D269" s="6">
        <v>41599</v>
      </c>
      <c r="E269" s="160" t="s">
        <v>456</v>
      </c>
      <c r="F269" s="2" t="s">
        <v>406</v>
      </c>
      <c r="G269" s="2" t="s">
        <v>407</v>
      </c>
      <c r="H269" s="4" t="s">
        <v>281</v>
      </c>
      <c r="I269" s="14">
        <v>17</v>
      </c>
      <c r="M269" s="16"/>
    </row>
    <row r="270" spans="1:16" x14ac:dyDescent="0.2">
      <c r="A270" s="1">
        <v>268</v>
      </c>
      <c r="B270" s="2" t="s">
        <v>134</v>
      </c>
      <c r="C270" s="2" t="s">
        <v>457</v>
      </c>
      <c r="D270" s="6">
        <v>41599</v>
      </c>
      <c r="E270" s="160" t="s">
        <v>456</v>
      </c>
      <c r="F270" s="2" t="s">
        <v>19</v>
      </c>
      <c r="G270" s="2" t="s">
        <v>390</v>
      </c>
      <c r="H270" s="4" t="s">
        <v>281</v>
      </c>
      <c r="I270" s="14">
        <v>18</v>
      </c>
      <c r="M270" s="16"/>
    </row>
    <row r="271" spans="1:16" x14ac:dyDescent="0.2">
      <c r="A271" s="1">
        <v>269</v>
      </c>
      <c r="B271" s="2" t="s">
        <v>134</v>
      </c>
      <c r="C271" s="2" t="s">
        <v>457</v>
      </c>
      <c r="D271" s="6">
        <v>41599</v>
      </c>
      <c r="E271" s="160" t="s">
        <v>456</v>
      </c>
      <c r="F271" s="2" t="s">
        <v>15</v>
      </c>
      <c r="G271" s="2" t="s">
        <v>403</v>
      </c>
      <c r="H271" s="4" t="s">
        <v>281</v>
      </c>
      <c r="I271" s="14">
        <v>19</v>
      </c>
      <c r="K271" s="4" t="s">
        <v>461</v>
      </c>
      <c r="M271" s="16"/>
    </row>
    <row r="272" spans="1:16" x14ac:dyDescent="0.2">
      <c r="A272" s="1">
        <v>270</v>
      </c>
      <c r="B272" s="2" t="s">
        <v>134</v>
      </c>
      <c r="C272" s="2" t="s">
        <v>457</v>
      </c>
      <c r="D272" s="6">
        <v>41599</v>
      </c>
      <c r="E272" s="160" t="s">
        <v>456</v>
      </c>
      <c r="F272" s="2" t="s">
        <v>414</v>
      </c>
      <c r="G272" s="2" t="s">
        <v>416</v>
      </c>
      <c r="H272" s="4" t="s">
        <v>281</v>
      </c>
      <c r="I272" s="14">
        <v>16</v>
      </c>
      <c r="M272" s="16"/>
    </row>
    <row r="273" spans="1:13" x14ac:dyDescent="0.2">
      <c r="A273" s="1">
        <v>271</v>
      </c>
      <c r="B273" s="2" t="s">
        <v>134</v>
      </c>
      <c r="C273" s="2" t="s">
        <v>457</v>
      </c>
      <c r="D273" s="6">
        <v>41599</v>
      </c>
      <c r="E273" s="160" t="s">
        <v>456</v>
      </c>
      <c r="F273" s="2" t="s">
        <v>125</v>
      </c>
      <c r="G273" s="2" t="s">
        <v>387</v>
      </c>
      <c r="H273" s="4" t="s">
        <v>281</v>
      </c>
      <c r="I273" s="14">
        <v>18</v>
      </c>
      <c r="M273" s="16"/>
    </row>
    <row r="274" spans="1:13" x14ac:dyDescent="0.2">
      <c r="A274" s="1">
        <v>272</v>
      </c>
      <c r="B274" s="2" t="s">
        <v>134</v>
      </c>
      <c r="C274" s="2" t="s">
        <v>457</v>
      </c>
      <c r="D274" s="6">
        <v>41599</v>
      </c>
      <c r="E274" s="160" t="s">
        <v>456</v>
      </c>
      <c r="F274" s="2" t="s">
        <v>399</v>
      </c>
      <c r="G274" s="2" t="s">
        <v>400</v>
      </c>
      <c r="H274" s="4" t="s">
        <v>281</v>
      </c>
      <c r="I274" s="14">
        <v>15</v>
      </c>
      <c r="M274" s="16"/>
    </row>
    <row r="275" spans="1:13" x14ac:dyDescent="0.2">
      <c r="A275" s="1">
        <v>273</v>
      </c>
      <c r="B275" s="2" t="s">
        <v>134</v>
      </c>
      <c r="C275" s="314" t="s">
        <v>457</v>
      </c>
      <c r="D275" s="315">
        <v>41599</v>
      </c>
      <c r="E275" s="316" t="s">
        <v>456</v>
      </c>
      <c r="F275" s="314" t="s">
        <v>13</v>
      </c>
      <c r="G275" s="314" t="s">
        <v>410</v>
      </c>
      <c r="H275" s="317" t="s">
        <v>281</v>
      </c>
      <c r="I275" s="318">
        <v>20</v>
      </c>
      <c r="J275" s="317" t="s">
        <v>206</v>
      </c>
      <c r="K275" s="317" t="s">
        <v>294</v>
      </c>
      <c r="M275" s="16"/>
    </row>
    <row r="276" spans="1:13" x14ac:dyDescent="0.2">
      <c r="A276" s="1">
        <v>274</v>
      </c>
      <c r="B276" s="2" t="s">
        <v>134</v>
      </c>
      <c r="C276" s="2" t="s">
        <v>457</v>
      </c>
      <c r="D276" s="6">
        <v>41599</v>
      </c>
      <c r="E276" s="160" t="s">
        <v>456</v>
      </c>
      <c r="F276" s="2" t="s">
        <v>406</v>
      </c>
      <c r="G276" s="2" t="s">
        <v>408</v>
      </c>
      <c r="H276" s="4" t="s">
        <v>281</v>
      </c>
      <c r="I276" s="14">
        <v>15</v>
      </c>
      <c r="M276" s="16"/>
    </row>
    <row r="277" spans="1:13" x14ac:dyDescent="0.2">
      <c r="A277" s="1">
        <v>275</v>
      </c>
      <c r="B277" s="2" t="s">
        <v>134</v>
      </c>
      <c r="C277" s="291" t="s">
        <v>457</v>
      </c>
      <c r="D277" s="298">
        <v>41599</v>
      </c>
      <c r="E277" s="296" t="s">
        <v>456</v>
      </c>
      <c r="F277" s="291" t="s">
        <v>31</v>
      </c>
      <c r="G277" s="291" t="s">
        <v>423</v>
      </c>
      <c r="H277" s="200" t="s">
        <v>281</v>
      </c>
      <c r="I277" s="294">
        <v>20</v>
      </c>
      <c r="J277" s="200" t="s">
        <v>206</v>
      </c>
      <c r="K277" s="200" t="s">
        <v>207</v>
      </c>
      <c r="M277" s="16"/>
    </row>
    <row r="278" spans="1:13" x14ac:dyDescent="0.2">
      <c r="A278" s="1">
        <v>276</v>
      </c>
      <c r="B278" s="2" t="s">
        <v>134</v>
      </c>
      <c r="C278" s="2" t="s">
        <v>457</v>
      </c>
      <c r="D278" s="6">
        <v>41599</v>
      </c>
      <c r="E278" s="160" t="s">
        <v>456</v>
      </c>
      <c r="F278" s="2" t="s">
        <v>30</v>
      </c>
      <c r="G278" s="2" t="s">
        <v>421</v>
      </c>
      <c r="H278" s="4" t="s">
        <v>281</v>
      </c>
      <c r="I278" s="14">
        <v>15</v>
      </c>
      <c r="M278" s="16"/>
    </row>
    <row r="279" spans="1:13" x14ac:dyDescent="0.2">
      <c r="A279" s="1">
        <v>277</v>
      </c>
      <c r="B279" s="2" t="s">
        <v>134</v>
      </c>
      <c r="C279" s="2" t="s">
        <v>457</v>
      </c>
      <c r="D279" s="6">
        <v>41599</v>
      </c>
      <c r="E279" s="160" t="s">
        <v>456</v>
      </c>
      <c r="F279" s="2" t="s">
        <v>414</v>
      </c>
      <c r="G279" s="2" t="s">
        <v>417</v>
      </c>
      <c r="H279" s="4" t="s">
        <v>281</v>
      </c>
      <c r="I279" s="14">
        <v>16</v>
      </c>
      <c r="M279" s="16"/>
    </row>
    <row r="280" spans="1:13" x14ac:dyDescent="0.2">
      <c r="A280" s="1">
        <v>278</v>
      </c>
      <c r="B280" s="2" t="s">
        <v>134</v>
      </c>
      <c r="C280" s="2" t="s">
        <v>457</v>
      </c>
      <c r="D280" s="6">
        <v>41599</v>
      </c>
      <c r="E280" s="160" t="s">
        <v>456</v>
      </c>
      <c r="F280" s="2" t="s">
        <v>31</v>
      </c>
      <c r="G280" s="131" t="s">
        <v>424</v>
      </c>
      <c r="H280" s="4" t="s">
        <v>281</v>
      </c>
      <c r="I280" s="14">
        <v>19</v>
      </c>
      <c r="K280" s="4" t="s">
        <v>461</v>
      </c>
      <c r="M280" s="16"/>
    </row>
    <row r="281" spans="1:13" x14ac:dyDescent="0.2">
      <c r="A281" s="1">
        <v>279</v>
      </c>
      <c r="B281" s="2" t="s">
        <v>134</v>
      </c>
      <c r="C281" s="2" t="s">
        <v>457</v>
      </c>
      <c r="D281" s="6">
        <v>41599</v>
      </c>
      <c r="E281" s="160" t="s">
        <v>456</v>
      </c>
      <c r="F281" s="2" t="s">
        <v>119</v>
      </c>
      <c r="G281" s="2" t="s">
        <v>419</v>
      </c>
      <c r="H281" s="4" t="s">
        <v>281</v>
      </c>
      <c r="I281" s="14">
        <v>19</v>
      </c>
      <c r="K281" s="4" t="s">
        <v>461</v>
      </c>
      <c r="M281" s="16"/>
    </row>
    <row r="282" spans="1:13" x14ac:dyDescent="0.2">
      <c r="A282" s="1">
        <v>280</v>
      </c>
      <c r="B282" s="2" t="s">
        <v>134</v>
      </c>
      <c r="C282" s="2" t="s">
        <v>457</v>
      </c>
      <c r="D282" s="6">
        <v>41599</v>
      </c>
      <c r="E282" s="160" t="s">
        <v>456</v>
      </c>
      <c r="F282" s="2" t="s">
        <v>15</v>
      </c>
      <c r="G282" s="2" t="s">
        <v>404</v>
      </c>
      <c r="H282" s="4" t="s">
        <v>281</v>
      </c>
      <c r="I282" s="14">
        <v>15</v>
      </c>
      <c r="M282" s="16"/>
    </row>
    <row r="283" spans="1:13" x14ac:dyDescent="0.2">
      <c r="A283" s="1">
        <v>281</v>
      </c>
      <c r="B283" s="2" t="s">
        <v>134</v>
      </c>
      <c r="C283" s="2" t="s">
        <v>457</v>
      </c>
      <c r="D283" s="6">
        <v>41599</v>
      </c>
      <c r="E283" s="160" t="s">
        <v>456</v>
      </c>
      <c r="F283" s="2" t="s">
        <v>119</v>
      </c>
      <c r="G283" s="2" t="s">
        <v>420</v>
      </c>
      <c r="H283" s="4" t="s">
        <v>281</v>
      </c>
      <c r="I283" s="14">
        <v>19</v>
      </c>
      <c r="K283" s="4" t="s">
        <v>461</v>
      </c>
      <c r="M283" s="16"/>
    </row>
    <row r="284" spans="1:13" x14ac:dyDescent="0.2">
      <c r="A284" s="1">
        <v>282</v>
      </c>
      <c r="B284" s="2" t="s">
        <v>134</v>
      </c>
      <c r="C284" s="2" t="s">
        <v>457</v>
      </c>
      <c r="D284" s="6">
        <v>41599</v>
      </c>
      <c r="E284" s="160" t="s">
        <v>456</v>
      </c>
      <c r="F284" s="2" t="s">
        <v>18</v>
      </c>
      <c r="G284" s="2" t="s">
        <v>392</v>
      </c>
      <c r="H284" s="4" t="s">
        <v>281</v>
      </c>
      <c r="I284" s="14">
        <v>18</v>
      </c>
      <c r="M284" s="16"/>
    </row>
    <row r="285" spans="1:13" x14ac:dyDescent="0.2">
      <c r="A285" s="1">
        <v>283</v>
      </c>
      <c r="B285" s="2" t="s">
        <v>134</v>
      </c>
      <c r="C285" s="300" t="s">
        <v>457</v>
      </c>
      <c r="D285" s="301">
        <v>41599</v>
      </c>
      <c r="E285" s="306" t="s">
        <v>456</v>
      </c>
      <c r="F285" s="300" t="s">
        <v>22</v>
      </c>
      <c r="G285" s="300" t="s">
        <v>396</v>
      </c>
      <c r="H285" s="304" t="s">
        <v>281</v>
      </c>
      <c r="I285" s="310">
        <v>20</v>
      </c>
      <c r="J285" s="304" t="s">
        <v>206</v>
      </c>
      <c r="K285" s="304" t="s">
        <v>209</v>
      </c>
      <c r="M285" s="16"/>
    </row>
    <row r="286" spans="1:13" x14ac:dyDescent="0.2">
      <c r="A286" s="1">
        <v>284</v>
      </c>
      <c r="B286" s="2" t="s">
        <v>134</v>
      </c>
      <c r="C286" s="2" t="s">
        <v>457</v>
      </c>
      <c r="D286" s="6">
        <v>41599</v>
      </c>
      <c r="E286" s="160" t="s">
        <v>456</v>
      </c>
      <c r="F286" s="2" t="s">
        <v>23</v>
      </c>
      <c r="G286" s="2" t="s">
        <v>412</v>
      </c>
      <c r="H286" s="4" t="s">
        <v>281</v>
      </c>
      <c r="I286" s="14">
        <v>18</v>
      </c>
      <c r="J286" s="9"/>
      <c r="K286" s="9"/>
      <c r="M286" s="16"/>
    </row>
    <row r="287" spans="1:13" x14ac:dyDescent="0.2">
      <c r="A287" s="1">
        <v>285</v>
      </c>
      <c r="B287" s="2" t="s">
        <v>134</v>
      </c>
      <c r="C287" s="2" t="s">
        <v>457</v>
      </c>
      <c r="D287" s="6">
        <v>41599</v>
      </c>
      <c r="E287" s="160" t="s">
        <v>456</v>
      </c>
      <c r="F287" s="2" t="s">
        <v>22</v>
      </c>
      <c r="G287" s="131" t="s">
        <v>397</v>
      </c>
      <c r="H287" s="4" t="s">
        <v>281</v>
      </c>
      <c r="I287" s="14">
        <v>18</v>
      </c>
      <c r="M287" s="16"/>
    </row>
    <row r="288" spans="1:13" x14ac:dyDescent="0.2">
      <c r="A288" s="1">
        <v>286</v>
      </c>
      <c r="B288" s="2" t="s">
        <v>134</v>
      </c>
      <c r="C288" s="300" t="s">
        <v>457</v>
      </c>
      <c r="D288" s="301">
        <v>41599</v>
      </c>
      <c r="E288" s="306" t="s">
        <v>456</v>
      </c>
      <c r="F288" s="300" t="s">
        <v>13</v>
      </c>
      <c r="G288" s="300" t="s">
        <v>411</v>
      </c>
      <c r="H288" s="304" t="s">
        <v>281</v>
      </c>
      <c r="I288" s="310">
        <v>20</v>
      </c>
      <c r="J288" s="304" t="s">
        <v>206</v>
      </c>
      <c r="K288" s="304" t="s">
        <v>209</v>
      </c>
      <c r="M288" s="16"/>
    </row>
    <row r="289" spans="1:13" x14ac:dyDescent="0.2">
      <c r="A289" s="1">
        <v>287</v>
      </c>
      <c r="B289" s="2" t="s">
        <v>134</v>
      </c>
      <c r="C289" s="2" t="s">
        <v>457</v>
      </c>
      <c r="D289" s="6">
        <v>41599</v>
      </c>
      <c r="E289" s="160" t="s">
        <v>456</v>
      </c>
      <c r="F289" s="2" t="s">
        <v>399</v>
      </c>
      <c r="G289" s="2" t="s">
        <v>401</v>
      </c>
      <c r="H289" s="4" t="s">
        <v>281</v>
      </c>
      <c r="I289" s="14">
        <v>15</v>
      </c>
      <c r="M289" s="16"/>
    </row>
    <row r="290" spans="1:13" x14ac:dyDescent="0.2">
      <c r="A290" s="1">
        <v>288</v>
      </c>
      <c r="B290" s="2" t="s">
        <v>134</v>
      </c>
      <c r="C290" s="2" t="s">
        <v>457</v>
      </c>
      <c r="D290" s="6">
        <v>41599</v>
      </c>
      <c r="E290" s="160" t="s">
        <v>456</v>
      </c>
      <c r="F290" s="2" t="s">
        <v>15</v>
      </c>
      <c r="G290" s="2" t="s">
        <v>405</v>
      </c>
      <c r="H290" s="4" t="s">
        <v>281</v>
      </c>
      <c r="I290" s="14">
        <v>18</v>
      </c>
      <c r="M290" s="16"/>
    </row>
    <row r="291" spans="1:13" x14ac:dyDescent="0.2">
      <c r="A291" s="1">
        <v>289</v>
      </c>
      <c r="B291" s="2" t="s">
        <v>134</v>
      </c>
      <c r="C291" s="2" t="s">
        <v>457</v>
      </c>
      <c r="D291" s="6">
        <v>41599</v>
      </c>
      <c r="E291" s="160" t="s">
        <v>456</v>
      </c>
      <c r="F291" s="2" t="s">
        <v>19</v>
      </c>
      <c r="G291" s="2" t="s">
        <v>391</v>
      </c>
      <c r="H291" s="4" t="s">
        <v>281</v>
      </c>
      <c r="I291" s="14">
        <v>18</v>
      </c>
      <c r="M291" s="16"/>
    </row>
    <row r="292" spans="1:13" x14ac:dyDescent="0.2">
      <c r="A292" s="1">
        <v>290</v>
      </c>
      <c r="B292" s="2" t="s">
        <v>134</v>
      </c>
      <c r="C292" s="2" t="s">
        <v>457</v>
      </c>
      <c r="D292" s="6">
        <v>41599</v>
      </c>
      <c r="E292" s="160" t="s">
        <v>456</v>
      </c>
      <c r="F292" s="2" t="s">
        <v>23</v>
      </c>
      <c r="G292" s="2" t="s">
        <v>413</v>
      </c>
      <c r="H292" s="4" t="s">
        <v>281</v>
      </c>
      <c r="I292" s="14">
        <v>18</v>
      </c>
      <c r="M292" s="16"/>
    </row>
    <row r="293" spans="1:13" x14ac:dyDescent="0.2">
      <c r="A293" s="1">
        <v>291</v>
      </c>
      <c r="B293" s="2" t="s">
        <v>134</v>
      </c>
      <c r="C293" s="2" t="s">
        <v>457</v>
      </c>
      <c r="D293" s="6">
        <v>41599</v>
      </c>
      <c r="E293" s="160" t="s">
        <v>456</v>
      </c>
      <c r="F293" s="2" t="s">
        <v>406</v>
      </c>
      <c r="G293" s="2" t="s">
        <v>409</v>
      </c>
      <c r="H293" s="4" t="s">
        <v>281</v>
      </c>
      <c r="I293" s="14">
        <v>15</v>
      </c>
      <c r="J293" s="9"/>
      <c r="K293" s="9"/>
      <c r="M293" s="16"/>
    </row>
    <row r="294" spans="1:13" x14ac:dyDescent="0.2">
      <c r="A294" s="1">
        <v>292</v>
      </c>
      <c r="B294" s="2" t="s">
        <v>134</v>
      </c>
      <c r="C294" s="2" t="s">
        <v>457</v>
      </c>
      <c r="D294" s="6">
        <v>41599</v>
      </c>
      <c r="E294" s="160" t="s">
        <v>456</v>
      </c>
      <c r="F294" s="2" t="s">
        <v>399</v>
      </c>
      <c r="G294" s="2" t="s">
        <v>402</v>
      </c>
      <c r="H294" s="4" t="s">
        <v>281</v>
      </c>
      <c r="I294" s="14">
        <v>15</v>
      </c>
      <c r="J294" s="9"/>
      <c r="K294" s="9"/>
      <c r="M294" s="16"/>
    </row>
    <row r="295" spans="1:13" x14ac:dyDescent="0.2">
      <c r="A295" s="1">
        <v>293</v>
      </c>
      <c r="B295" s="2" t="s">
        <v>134</v>
      </c>
      <c r="C295" s="2" t="s">
        <v>457</v>
      </c>
      <c r="D295" s="6">
        <v>41599</v>
      </c>
      <c r="E295" s="160" t="s">
        <v>456</v>
      </c>
      <c r="F295" s="2" t="s">
        <v>125</v>
      </c>
      <c r="G295" s="2" t="s">
        <v>389</v>
      </c>
      <c r="H295" s="4" t="s">
        <v>281</v>
      </c>
      <c r="I295" s="14">
        <v>16</v>
      </c>
    </row>
    <row r="296" spans="1:13" x14ac:dyDescent="0.2">
      <c r="A296" s="1">
        <v>294</v>
      </c>
      <c r="B296" s="2" t="s">
        <v>134</v>
      </c>
      <c r="C296" s="2" t="s">
        <v>457</v>
      </c>
      <c r="D296" s="6">
        <v>41599</v>
      </c>
      <c r="E296" s="160" t="s">
        <v>456</v>
      </c>
      <c r="F296" s="2" t="s">
        <v>18</v>
      </c>
      <c r="G296" s="2" t="s">
        <v>394</v>
      </c>
      <c r="H296" s="4" t="s">
        <v>281</v>
      </c>
      <c r="I296" s="14">
        <v>19</v>
      </c>
      <c r="K296" s="4" t="s">
        <v>461</v>
      </c>
      <c r="M296" s="16"/>
    </row>
    <row r="297" spans="1:13" x14ac:dyDescent="0.2">
      <c r="A297" s="1">
        <v>295</v>
      </c>
      <c r="B297" s="2" t="s">
        <v>134</v>
      </c>
      <c r="C297" s="2" t="s">
        <v>457</v>
      </c>
      <c r="D297" s="6">
        <v>41599</v>
      </c>
      <c r="E297" s="160" t="s">
        <v>456</v>
      </c>
      <c r="F297" s="2" t="s">
        <v>26</v>
      </c>
      <c r="G297" s="2" t="s">
        <v>398</v>
      </c>
      <c r="H297" s="4" t="s">
        <v>281</v>
      </c>
      <c r="I297" s="14">
        <v>15</v>
      </c>
      <c r="M297" s="16"/>
    </row>
    <row r="298" spans="1:13" x14ac:dyDescent="0.2">
      <c r="A298" s="1">
        <v>296</v>
      </c>
      <c r="B298" s="2" t="s">
        <v>134</v>
      </c>
      <c r="C298" s="2" t="s">
        <v>457</v>
      </c>
      <c r="D298" s="6">
        <v>41599</v>
      </c>
      <c r="E298" s="160" t="s">
        <v>456</v>
      </c>
      <c r="F298" s="2" t="s">
        <v>30</v>
      </c>
      <c r="G298" s="2" t="s">
        <v>422</v>
      </c>
      <c r="H298" s="4" t="s">
        <v>281</v>
      </c>
      <c r="I298" s="14">
        <v>16</v>
      </c>
      <c r="J298" s="9"/>
      <c r="K298" s="9"/>
      <c r="M298" s="16"/>
    </row>
    <row r="299" spans="1:13" x14ac:dyDescent="0.2">
      <c r="A299" s="1">
        <v>297</v>
      </c>
      <c r="B299" s="2" t="s">
        <v>134</v>
      </c>
      <c r="C299" s="2" t="s">
        <v>457</v>
      </c>
      <c r="D299" s="6">
        <v>41599</v>
      </c>
      <c r="E299" s="160" t="s">
        <v>456</v>
      </c>
      <c r="F299" s="2" t="s">
        <v>125</v>
      </c>
      <c r="G299" s="2" t="s">
        <v>388</v>
      </c>
      <c r="H299" s="4" t="s">
        <v>281</v>
      </c>
      <c r="I299" s="14">
        <v>15</v>
      </c>
      <c r="M299" s="16"/>
    </row>
    <row r="300" spans="1:13" x14ac:dyDescent="0.2">
      <c r="A300" s="1">
        <v>298</v>
      </c>
      <c r="B300" s="2" t="s">
        <v>134</v>
      </c>
      <c r="C300" s="2" t="s">
        <v>457</v>
      </c>
      <c r="D300" s="6">
        <v>41599</v>
      </c>
      <c r="E300" s="160" t="s">
        <v>456</v>
      </c>
      <c r="F300" s="2" t="s">
        <v>18</v>
      </c>
      <c r="G300" s="2" t="s">
        <v>393</v>
      </c>
      <c r="H300" s="4" t="s">
        <v>281</v>
      </c>
      <c r="I300" s="14">
        <v>15</v>
      </c>
      <c r="M300" s="16"/>
    </row>
    <row r="301" spans="1:13" x14ac:dyDescent="0.2">
      <c r="A301" s="1">
        <v>299</v>
      </c>
      <c r="B301" s="2" t="s">
        <v>134</v>
      </c>
      <c r="C301" s="291" t="s">
        <v>528</v>
      </c>
      <c r="D301" s="298">
        <v>41583</v>
      </c>
      <c r="E301" s="296" t="s">
        <v>30</v>
      </c>
      <c r="F301" s="289" t="s">
        <v>13</v>
      </c>
      <c r="G301" s="289" t="s">
        <v>510</v>
      </c>
      <c r="H301" s="200" t="s">
        <v>279</v>
      </c>
      <c r="I301" s="294">
        <v>18</v>
      </c>
      <c r="J301" s="200"/>
      <c r="K301" s="200" t="s">
        <v>207</v>
      </c>
      <c r="M301" s="16"/>
    </row>
    <row r="302" spans="1:13" x14ac:dyDescent="0.2">
      <c r="A302" s="1">
        <v>300</v>
      </c>
      <c r="B302" s="2" t="s">
        <v>134</v>
      </c>
      <c r="C302" s="2" t="s">
        <v>528</v>
      </c>
      <c r="D302" s="6">
        <v>41583</v>
      </c>
      <c r="E302" s="160" t="s">
        <v>30</v>
      </c>
      <c r="F302" s="16" t="s">
        <v>26</v>
      </c>
      <c r="G302" s="16" t="s">
        <v>509</v>
      </c>
      <c r="H302" s="4" t="s">
        <v>279</v>
      </c>
      <c r="I302" s="14">
        <v>18</v>
      </c>
      <c r="K302" s="4" t="s">
        <v>208</v>
      </c>
      <c r="M302" s="16"/>
    </row>
    <row r="303" spans="1:13" x14ac:dyDescent="0.2">
      <c r="A303" s="1">
        <v>301</v>
      </c>
      <c r="B303" s="2" t="s">
        <v>134</v>
      </c>
      <c r="C303" s="2" t="s">
        <v>528</v>
      </c>
      <c r="D303" s="6">
        <v>41583</v>
      </c>
      <c r="E303" s="160" t="s">
        <v>30</v>
      </c>
      <c r="F303" s="16" t="s">
        <v>13</v>
      </c>
      <c r="G303" s="16" t="s">
        <v>511</v>
      </c>
      <c r="H303" s="4" t="s">
        <v>279</v>
      </c>
      <c r="I303" s="14">
        <v>17</v>
      </c>
      <c r="M303" s="16"/>
    </row>
    <row r="304" spans="1:13" x14ac:dyDescent="0.2">
      <c r="A304" s="1">
        <v>302</v>
      </c>
      <c r="B304" s="2" t="s">
        <v>134</v>
      </c>
      <c r="C304" s="2" t="s">
        <v>528</v>
      </c>
      <c r="D304" s="6">
        <v>41583</v>
      </c>
      <c r="E304" s="160" t="s">
        <v>30</v>
      </c>
      <c r="F304" s="2" t="s">
        <v>26</v>
      </c>
      <c r="G304" s="2" t="s">
        <v>508</v>
      </c>
      <c r="H304" s="4" t="s">
        <v>279</v>
      </c>
      <c r="I304" s="14">
        <v>17</v>
      </c>
      <c r="M304" s="16"/>
    </row>
    <row r="305" spans="1:13" x14ac:dyDescent="0.2">
      <c r="A305" s="1">
        <v>303</v>
      </c>
      <c r="B305" s="2" t="s">
        <v>134</v>
      </c>
      <c r="C305" s="2" t="s">
        <v>528</v>
      </c>
      <c r="D305" s="6">
        <v>41583</v>
      </c>
      <c r="E305" s="160" t="s">
        <v>30</v>
      </c>
      <c r="F305" s="16" t="s">
        <v>18</v>
      </c>
      <c r="G305" s="2" t="s">
        <v>514</v>
      </c>
      <c r="H305" s="4" t="s">
        <v>118</v>
      </c>
      <c r="I305" s="14">
        <v>18</v>
      </c>
      <c r="K305" s="4" t="s">
        <v>210</v>
      </c>
      <c r="M305" s="16"/>
    </row>
    <row r="306" spans="1:13" x14ac:dyDescent="0.2">
      <c r="A306" s="1">
        <v>304</v>
      </c>
      <c r="B306" s="2" t="s">
        <v>134</v>
      </c>
      <c r="C306" s="2" t="s">
        <v>528</v>
      </c>
      <c r="D306" s="6">
        <v>41583</v>
      </c>
      <c r="E306" s="160" t="s">
        <v>30</v>
      </c>
      <c r="F306" s="16" t="s">
        <v>518</v>
      </c>
      <c r="G306" s="16" t="s">
        <v>515</v>
      </c>
      <c r="H306" s="4" t="s">
        <v>118</v>
      </c>
      <c r="I306" s="14">
        <v>18</v>
      </c>
      <c r="K306" s="4" t="s">
        <v>208</v>
      </c>
      <c r="M306" s="16"/>
    </row>
    <row r="307" spans="1:13" x14ac:dyDescent="0.2">
      <c r="A307" s="1">
        <v>305</v>
      </c>
      <c r="B307" s="2" t="s">
        <v>134</v>
      </c>
      <c r="C307" s="2" t="s">
        <v>528</v>
      </c>
      <c r="D307" s="6">
        <v>41583</v>
      </c>
      <c r="E307" s="160" t="s">
        <v>30</v>
      </c>
      <c r="F307" s="2" t="s">
        <v>201</v>
      </c>
      <c r="G307" s="2" t="s">
        <v>522</v>
      </c>
      <c r="H307" s="4" t="s">
        <v>118</v>
      </c>
      <c r="I307" s="14">
        <v>17</v>
      </c>
      <c r="M307" s="16"/>
    </row>
    <row r="308" spans="1:13" x14ac:dyDescent="0.2">
      <c r="A308" s="1">
        <v>306</v>
      </c>
      <c r="B308" s="2" t="s">
        <v>134</v>
      </c>
      <c r="C308" s="2" t="s">
        <v>528</v>
      </c>
      <c r="D308" s="6">
        <v>41583</v>
      </c>
      <c r="E308" s="160" t="s">
        <v>30</v>
      </c>
      <c r="F308" s="16" t="s">
        <v>19</v>
      </c>
      <c r="G308" s="2" t="s">
        <v>513</v>
      </c>
      <c r="H308" s="4" t="s">
        <v>118</v>
      </c>
      <c r="I308" s="14">
        <v>17</v>
      </c>
      <c r="M308" s="16"/>
    </row>
    <row r="309" spans="1:13" x14ac:dyDescent="0.2">
      <c r="A309" s="1">
        <v>307</v>
      </c>
      <c r="B309" s="2" t="s">
        <v>134</v>
      </c>
      <c r="C309" s="2" t="s">
        <v>528</v>
      </c>
      <c r="D309" s="6">
        <v>41583</v>
      </c>
      <c r="E309" s="160" t="s">
        <v>30</v>
      </c>
      <c r="F309" s="16" t="s">
        <v>201</v>
      </c>
      <c r="G309" s="16" t="s">
        <v>523</v>
      </c>
      <c r="H309" s="4" t="s">
        <v>118</v>
      </c>
      <c r="I309" s="14">
        <v>18</v>
      </c>
      <c r="M309" s="16"/>
    </row>
    <row r="310" spans="1:13" x14ac:dyDescent="0.2">
      <c r="A310" s="1">
        <v>308</v>
      </c>
      <c r="B310" s="2" t="s">
        <v>134</v>
      </c>
      <c r="C310" s="2" t="s">
        <v>528</v>
      </c>
      <c r="D310" s="6">
        <v>41583</v>
      </c>
      <c r="E310" s="160" t="s">
        <v>30</v>
      </c>
      <c r="F310" s="2" t="s">
        <v>353</v>
      </c>
      <c r="G310" s="2" t="s">
        <v>516</v>
      </c>
      <c r="H310" s="4" t="s">
        <v>118</v>
      </c>
      <c r="I310" s="14">
        <v>17</v>
      </c>
      <c r="M310" s="16"/>
    </row>
    <row r="311" spans="1:13" x14ac:dyDescent="0.2">
      <c r="A311" s="1">
        <v>309</v>
      </c>
      <c r="B311" s="2" t="s">
        <v>134</v>
      </c>
      <c r="C311" s="2" t="s">
        <v>528</v>
      </c>
      <c r="D311" s="6">
        <v>41583</v>
      </c>
      <c r="E311" s="160" t="s">
        <v>30</v>
      </c>
      <c r="F311" s="2" t="s">
        <v>22</v>
      </c>
      <c r="G311" s="2" t="s">
        <v>525</v>
      </c>
      <c r="H311" s="4" t="s">
        <v>118</v>
      </c>
      <c r="I311" s="14">
        <v>16</v>
      </c>
      <c r="M311" s="16"/>
    </row>
    <row r="312" spans="1:13" x14ac:dyDescent="0.2">
      <c r="A312" s="1">
        <v>310</v>
      </c>
      <c r="B312" s="2" t="s">
        <v>134</v>
      </c>
      <c r="C312" s="2" t="s">
        <v>528</v>
      </c>
      <c r="D312" s="6">
        <v>41583</v>
      </c>
      <c r="E312" s="160" t="s">
        <v>30</v>
      </c>
      <c r="F312" s="16" t="s">
        <v>353</v>
      </c>
      <c r="G312" s="16" t="s">
        <v>517</v>
      </c>
      <c r="H312" s="4" t="s">
        <v>118</v>
      </c>
      <c r="I312" s="14">
        <v>17</v>
      </c>
      <c r="M312" s="16"/>
    </row>
    <row r="313" spans="1:13" x14ac:dyDescent="0.2">
      <c r="A313" s="1">
        <v>311</v>
      </c>
      <c r="B313" s="2" t="s">
        <v>134</v>
      </c>
      <c r="C313" s="2" t="s">
        <v>528</v>
      </c>
      <c r="D313" s="6">
        <v>41583</v>
      </c>
      <c r="E313" s="160" t="s">
        <v>30</v>
      </c>
      <c r="F313" s="16" t="s">
        <v>26</v>
      </c>
      <c r="G313" s="2" t="s">
        <v>520</v>
      </c>
      <c r="H313" s="4" t="s">
        <v>118</v>
      </c>
      <c r="I313" s="14">
        <v>18</v>
      </c>
      <c r="K313" s="4" t="s">
        <v>208</v>
      </c>
      <c r="M313" s="16"/>
    </row>
    <row r="314" spans="1:13" x14ac:dyDescent="0.2">
      <c r="A314" s="1">
        <v>312</v>
      </c>
      <c r="B314" s="2" t="s">
        <v>134</v>
      </c>
      <c r="C314" s="2" t="s">
        <v>528</v>
      </c>
      <c r="D314" s="6">
        <v>41583</v>
      </c>
      <c r="E314" s="160" t="s">
        <v>30</v>
      </c>
      <c r="F314" s="16" t="s">
        <v>438</v>
      </c>
      <c r="G314" s="16" t="s">
        <v>521</v>
      </c>
      <c r="H314" s="4" t="s">
        <v>118</v>
      </c>
      <c r="I314" s="14">
        <v>17</v>
      </c>
      <c r="K314" s="14"/>
    </row>
    <row r="315" spans="1:13" x14ac:dyDescent="0.2">
      <c r="A315" s="1">
        <v>313</v>
      </c>
      <c r="B315" s="2" t="s">
        <v>134</v>
      </c>
      <c r="C315" s="2" t="s">
        <v>528</v>
      </c>
      <c r="D315" s="6">
        <v>41583</v>
      </c>
      <c r="E315" s="160" t="s">
        <v>30</v>
      </c>
      <c r="F315" s="2" t="s">
        <v>21</v>
      </c>
      <c r="G315" s="2" t="s">
        <v>526</v>
      </c>
      <c r="H315" s="4" t="s">
        <v>118</v>
      </c>
      <c r="I315" s="14">
        <v>17</v>
      </c>
      <c r="M315" s="16"/>
    </row>
    <row r="316" spans="1:13" x14ac:dyDescent="0.2">
      <c r="A316" s="1">
        <v>314</v>
      </c>
      <c r="B316" s="2" t="s">
        <v>134</v>
      </c>
      <c r="C316" s="2" t="s">
        <v>528</v>
      </c>
      <c r="D316" s="6">
        <v>41583</v>
      </c>
      <c r="E316" s="160" t="s">
        <v>30</v>
      </c>
      <c r="F316" s="2" t="s">
        <v>13</v>
      </c>
      <c r="G316" s="2" t="s">
        <v>519</v>
      </c>
      <c r="H316" s="4" t="s">
        <v>118</v>
      </c>
      <c r="I316" s="14">
        <v>16</v>
      </c>
      <c r="M316" s="16"/>
    </row>
    <row r="317" spans="1:13" x14ac:dyDescent="0.2">
      <c r="A317" s="1">
        <v>315</v>
      </c>
      <c r="B317" s="2" t="s">
        <v>134</v>
      </c>
      <c r="C317" s="2" t="s">
        <v>528</v>
      </c>
      <c r="D317" s="6">
        <v>41583</v>
      </c>
      <c r="E317" s="160" t="s">
        <v>30</v>
      </c>
      <c r="F317" s="2" t="s">
        <v>201</v>
      </c>
      <c r="G317" s="2" t="s">
        <v>524</v>
      </c>
      <c r="H317" s="4" t="s">
        <v>118</v>
      </c>
      <c r="I317" s="14">
        <v>18</v>
      </c>
      <c r="K317" s="4" t="s">
        <v>208</v>
      </c>
      <c r="M317" s="16"/>
    </row>
    <row r="318" spans="1:13" x14ac:dyDescent="0.2">
      <c r="A318" s="1">
        <v>316</v>
      </c>
      <c r="B318" s="2" t="s">
        <v>134</v>
      </c>
      <c r="C318" s="291" t="s">
        <v>528</v>
      </c>
      <c r="D318" s="298">
        <v>41583</v>
      </c>
      <c r="E318" s="296" t="s">
        <v>30</v>
      </c>
      <c r="F318" s="291" t="s">
        <v>19</v>
      </c>
      <c r="G318" s="291" t="s">
        <v>512</v>
      </c>
      <c r="H318" s="200" t="s">
        <v>118</v>
      </c>
      <c r="I318" s="294">
        <v>19</v>
      </c>
      <c r="J318" s="200"/>
      <c r="K318" s="200" t="s">
        <v>207</v>
      </c>
      <c r="M318" s="16"/>
    </row>
    <row r="319" spans="1:13" x14ac:dyDescent="0.2">
      <c r="A319" s="1">
        <v>317</v>
      </c>
      <c r="B319" s="2" t="s">
        <v>134</v>
      </c>
      <c r="C319" s="291" t="s">
        <v>528</v>
      </c>
      <c r="D319" s="298">
        <v>41583</v>
      </c>
      <c r="E319" s="296" t="s">
        <v>30</v>
      </c>
      <c r="F319" s="291" t="s">
        <v>199</v>
      </c>
      <c r="G319" s="291" t="s">
        <v>470</v>
      </c>
      <c r="H319" s="200" t="s">
        <v>280</v>
      </c>
      <c r="I319" s="294">
        <v>18</v>
      </c>
      <c r="J319" s="200"/>
      <c r="K319" s="200" t="s">
        <v>207</v>
      </c>
      <c r="M319" s="16"/>
    </row>
    <row r="320" spans="1:13" x14ac:dyDescent="0.2">
      <c r="A320" s="1">
        <v>318</v>
      </c>
      <c r="B320" s="2" t="s">
        <v>134</v>
      </c>
      <c r="C320" s="2" t="s">
        <v>528</v>
      </c>
      <c r="D320" s="6">
        <v>41583</v>
      </c>
      <c r="E320" s="160" t="s">
        <v>30</v>
      </c>
      <c r="F320" s="2" t="s">
        <v>23</v>
      </c>
      <c r="G320" s="2" t="s">
        <v>466</v>
      </c>
      <c r="H320" s="4" t="s">
        <v>280</v>
      </c>
      <c r="I320" s="14">
        <v>18</v>
      </c>
      <c r="M320" s="16"/>
    </row>
    <row r="321" spans="1:13" x14ac:dyDescent="0.2">
      <c r="A321" s="1">
        <v>319</v>
      </c>
      <c r="B321" s="2" t="s">
        <v>134</v>
      </c>
      <c r="C321" s="2" t="s">
        <v>528</v>
      </c>
      <c r="D321" s="6">
        <v>41583</v>
      </c>
      <c r="E321" s="160" t="s">
        <v>30</v>
      </c>
      <c r="F321" s="2" t="s">
        <v>27</v>
      </c>
      <c r="G321" s="2" t="s">
        <v>462</v>
      </c>
      <c r="H321" s="4" t="s">
        <v>280</v>
      </c>
      <c r="I321" s="14">
        <v>18</v>
      </c>
      <c r="K321" s="4" t="s">
        <v>208</v>
      </c>
      <c r="M321" s="16"/>
    </row>
    <row r="322" spans="1:13" x14ac:dyDescent="0.2">
      <c r="A322" s="1">
        <v>320</v>
      </c>
      <c r="B322" s="2" t="s">
        <v>134</v>
      </c>
      <c r="C322" s="2" t="s">
        <v>528</v>
      </c>
      <c r="D322" s="6">
        <v>41583</v>
      </c>
      <c r="E322" s="160" t="s">
        <v>30</v>
      </c>
      <c r="F322" s="2" t="s">
        <v>269</v>
      </c>
      <c r="G322" s="2" t="s">
        <v>468</v>
      </c>
      <c r="H322" s="4" t="s">
        <v>280</v>
      </c>
      <c r="I322" s="14">
        <v>14</v>
      </c>
      <c r="M322" s="16"/>
    </row>
    <row r="323" spans="1:13" x14ac:dyDescent="0.2">
      <c r="A323" s="1">
        <v>321</v>
      </c>
      <c r="B323" s="2" t="s">
        <v>134</v>
      </c>
      <c r="C323" s="2" t="s">
        <v>528</v>
      </c>
      <c r="D323" s="6">
        <v>41583</v>
      </c>
      <c r="E323" s="160" t="s">
        <v>30</v>
      </c>
      <c r="F323" s="2" t="s">
        <v>26</v>
      </c>
      <c r="G323" s="2" t="s">
        <v>464</v>
      </c>
      <c r="H323" s="4" t="s">
        <v>280</v>
      </c>
      <c r="I323" s="14">
        <v>15</v>
      </c>
      <c r="M323" s="16"/>
    </row>
    <row r="324" spans="1:13" x14ac:dyDescent="0.2">
      <c r="A324" s="1">
        <v>322</v>
      </c>
      <c r="B324" s="2" t="s">
        <v>134</v>
      </c>
      <c r="C324" s="2" t="s">
        <v>528</v>
      </c>
      <c r="D324" s="6">
        <v>41583</v>
      </c>
      <c r="E324" s="160" t="s">
        <v>30</v>
      </c>
      <c r="F324" s="2" t="s">
        <v>269</v>
      </c>
      <c r="G324" s="2" t="s">
        <v>469</v>
      </c>
      <c r="H324" s="4" t="s">
        <v>280</v>
      </c>
      <c r="I324" s="14">
        <v>11</v>
      </c>
      <c r="M324" s="16"/>
    </row>
    <row r="325" spans="1:13" x14ac:dyDescent="0.2">
      <c r="A325" s="1">
        <v>323</v>
      </c>
      <c r="B325" s="2" t="s">
        <v>134</v>
      </c>
      <c r="C325" s="2" t="s">
        <v>528</v>
      </c>
      <c r="D325" s="6">
        <v>41583</v>
      </c>
      <c r="E325" s="160" t="s">
        <v>30</v>
      </c>
      <c r="F325" s="2" t="s">
        <v>27</v>
      </c>
      <c r="G325" s="2" t="s">
        <v>463</v>
      </c>
      <c r="H325" s="4" t="s">
        <v>280</v>
      </c>
      <c r="I325" s="14">
        <v>18</v>
      </c>
    </row>
    <row r="326" spans="1:13" x14ac:dyDescent="0.2">
      <c r="A326" s="1">
        <v>324</v>
      </c>
      <c r="B326" s="2" t="s">
        <v>134</v>
      </c>
      <c r="C326" s="2" t="s">
        <v>528</v>
      </c>
      <c r="D326" s="6">
        <v>41583</v>
      </c>
      <c r="E326" s="160" t="s">
        <v>30</v>
      </c>
      <c r="F326" s="2" t="s">
        <v>23</v>
      </c>
      <c r="G326" s="2" t="s">
        <v>467</v>
      </c>
      <c r="H326" s="4" t="s">
        <v>280</v>
      </c>
      <c r="I326" s="14">
        <v>14</v>
      </c>
    </row>
    <row r="327" spans="1:13" x14ac:dyDescent="0.2">
      <c r="A327" s="1">
        <v>325</v>
      </c>
      <c r="B327" s="2" t="s">
        <v>134</v>
      </c>
      <c r="C327" s="2" t="s">
        <v>528</v>
      </c>
      <c r="D327" s="6">
        <v>41583</v>
      </c>
      <c r="E327" s="160" t="s">
        <v>30</v>
      </c>
      <c r="F327" s="2" t="s">
        <v>20</v>
      </c>
      <c r="G327" s="2" t="s">
        <v>472</v>
      </c>
      <c r="H327" s="4" t="s">
        <v>280</v>
      </c>
      <c r="I327" s="14">
        <v>17</v>
      </c>
    </row>
    <row r="328" spans="1:13" x14ac:dyDescent="0.2">
      <c r="A328" s="1">
        <v>326</v>
      </c>
      <c r="B328" s="2" t="s">
        <v>134</v>
      </c>
      <c r="C328" s="2" t="s">
        <v>528</v>
      </c>
      <c r="D328" s="6">
        <v>41583</v>
      </c>
      <c r="E328" s="160" t="s">
        <v>30</v>
      </c>
      <c r="F328" s="2" t="s">
        <v>199</v>
      </c>
      <c r="G328" s="131" t="s">
        <v>471</v>
      </c>
      <c r="H328" s="4" t="s">
        <v>280</v>
      </c>
      <c r="I328" s="14">
        <v>16</v>
      </c>
    </row>
    <row r="329" spans="1:13" x14ac:dyDescent="0.2">
      <c r="A329" s="1">
        <v>327</v>
      </c>
      <c r="B329" s="2" t="s">
        <v>134</v>
      </c>
      <c r="C329" s="2" t="s">
        <v>528</v>
      </c>
      <c r="D329" s="6">
        <v>41583</v>
      </c>
      <c r="E329" s="160" t="s">
        <v>30</v>
      </c>
      <c r="F329" s="2" t="s">
        <v>21</v>
      </c>
      <c r="G329" s="131" t="s">
        <v>465</v>
      </c>
      <c r="H329" s="4" t="s">
        <v>280</v>
      </c>
      <c r="I329" s="14">
        <v>12</v>
      </c>
    </row>
    <row r="330" spans="1:13" x14ac:dyDescent="0.2">
      <c r="A330" s="1">
        <v>328</v>
      </c>
      <c r="B330" s="2" t="s">
        <v>134</v>
      </c>
      <c r="C330" s="2" t="s">
        <v>528</v>
      </c>
      <c r="D330" s="6">
        <v>41583</v>
      </c>
      <c r="E330" s="160" t="s">
        <v>30</v>
      </c>
      <c r="F330" s="2" t="s">
        <v>353</v>
      </c>
      <c r="G330" s="2" t="s">
        <v>473</v>
      </c>
      <c r="H330" s="4" t="s">
        <v>281</v>
      </c>
      <c r="I330" s="14">
        <v>8</v>
      </c>
    </row>
    <row r="331" spans="1:13" x14ac:dyDescent="0.2">
      <c r="A331" s="1">
        <v>329</v>
      </c>
      <c r="B331" s="2" t="s">
        <v>134</v>
      </c>
      <c r="C331" s="2" t="s">
        <v>528</v>
      </c>
      <c r="D331" s="6">
        <v>41583</v>
      </c>
      <c r="E331" s="160" t="s">
        <v>30</v>
      </c>
      <c r="F331" s="2" t="s">
        <v>23</v>
      </c>
      <c r="G331" s="2" t="s">
        <v>496</v>
      </c>
      <c r="H331" s="4" t="s">
        <v>281</v>
      </c>
      <c r="I331" s="14">
        <v>15</v>
      </c>
    </row>
    <row r="332" spans="1:13" x14ac:dyDescent="0.2">
      <c r="A332" s="1">
        <v>330</v>
      </c>
      <c r="B332" s="2" t="s">
        <v>134</v>
      </c>
      <c r="C332" s="2" t="s">
        <v>528</v>
      </c>
      <c r="D332" s="6">
        <v>41583</v>
      </c>
      <c r="E332" s="160" t="s">
        <v>30</v>
      </c>
      <c r="F332" s="2" t="s">
        <v>19</v>
      </c>
      <c r="G332" s="2" t="s">
        <v>477</v>
      </c>
      <c r="H332" s="4" t="s">
        <v>281</v>
      </c>
      <c r="I332" s="14">
        <v>18</v>
      </c>
    </row>
    <row r="333" spans="1:13" x14ac:dyDescent="0.2">
      <c r="A333" s="1">
        <v>331</v>
      </c>
      <c r="B333" s="2" t="s">
        <v>134</v>
      </c>
      <c r="C333" s="2" t="s">
        <v>528</v>
      </c>
      <c r="D333" s="6">
        <v>41583</v>
      </c>
      <c r="E333" s="160" t="s">
        <v>30</v>
      </c>
      <c r="F333" s="2" t="s">
        <v>399</v>
      </c>
      <c r="G333" s="2" t="s">
        <v>489</v>
      </c>
      <c r="H333" s="4" t="s">
        <v>281</v>
      </c>
      <c r="I333" s="14">
        <v>12</v>
      </c>
    </row>
    <row r="334" spans="1:13" x14ac:dyDescent="0.2">
      <c r="A334" s="1">
        <v>332</v>
      </c>
      <c r="B334" s="2" t="s">
        <v>134</v>
      </c>
      <c r="C334" s="2" t="s">
        <v>528</v>
      </c>
      <c r="D334" s="6">
        <v>41583</v>
      </c>
      <c r="E334" s="160" t="s">
        <v>30</v>
      </c>
      <c r="F334" s="2" t="s">
        <v>199</v>
      </c>
      <c r="G334" s="2" t="s">
        <v>504</v>
      </c>
      <c r="H334" s="4" t="s">
        <v>281</v>
      </c>
      <c r="I334" s="14">
        <v>10</v>
      </c>
    </row>
    <row r="335" spans="1:13" x14ac:dyDescent="0.2">
      <c r="A335" s="1">
        <v>333</v>
      </c>
      <c r="B335" s="2" t="s">
        <v>134</v>
      </c>
      <c r="C335" s="2" t="s">
        <v>528</v>
      </c>
      <c r="D335" s="6">
        <v>41583</v>
      </c>
      <c r="E335" s="160" t="s">
        <v>30</v>
      </c>
      <c r="F335" s="2" t="s">
        <v>21</v>
      </c>
      <c r="G335" s="2" t="s">
        <v>492</v>
      </c>
      <c r="H335" s="4" t="s">
        <v>281</v>
      </c>
      <c r="I335" s="14">
        <v>16</v>
      </c>
    </row>
    <row r="336" spans="1:13" x14ac:dyDescent="0.2">
      <c r="A336" s="1">
        <v>334</v>
      </c>
      <c r="B336" s="2" t="s">
        <v>134</v>
      </c>
      <c r="C336" s="2" t="s">
        <v>528</v>
      </c>
      <c r="D336" s="6">
        <v>41583</v>
      </c>
      <c r="E336" s="160" t="s">
        <v>30</v>
      </c>
      <c r="F336" s="2" t="s">
        <v>19</v>
      </c>
      <c r="G336" s="2" t="s">
        <v>478</v>
      </c>
      <c r="H336" s="4" t="s">
        <v>281</v>
      </c>
      <c r="I336" s="14">
        <v>18</v>
      </c>
    </row>
    <row r="337" spans="1:11" x14ac:dyDescent="0.2">
      <c r="A337" s="1">
        <v>335</v>
      </c>
      <c r="B337" s="2" t="s">
        <v>134</v>
      </c>
      <c r="C337" s="2" t="s">
        <v>528</v>
      </c>
      <c r="D337" s="6">
        <v>41583</v>
      </c>
      <c r="E337" s="160" t="s">
        <v>30</v>
      </c>
      <c r="F337" s="2" t="s">
        <v>21</v>
      </c>
      <c r="G337" s="2" t="s">
        <v>493</v>
      </c>
      <c r="H337" s="4" t="s">
        <v>281</v>
      </c>
      <c r="I337" s="14">
        <v>13</v>
      </c>
    </row>
    <row r="338" spans="1:11" x14ac:dyDescent="0.2">
      <c r="A338" s="1">
        <v>336</v>
      </c>
      <c r="B338" s="2" t="s">
        <v>134</v>
      </c>
      <c r="C338" s="2" t="s">
        <v>528</v>
      </c>
      <c r="D338" s="6">
        <v>41583</v>
      </c>
      <c r="E338" s="160" t="s">
        <v>30</v>
      </c>
      <c r="F338" s="2" t="s">
        <v>18</v>
      </c>
      <c r="G338" s="2" t="s">
        <v>480</v>
      </c>
      <c r="H338" s="4" t="s">
        <v>281</v>
      </c>
      <c r="I338" s="14">
        <v>17</v>
      </c>
    </row>
    <row r="339" spans="1:11" x14ac:dyDescent="0.2">
      <c r="A339" s="1">
        <v>337</v>
      </c>
      <c r="B339" s="2" t="s">
        <v>134</v>
      </c>
      <c r="C339" s="2" t="s">
        <v>528</v>
      </c>
      <c r="D339" s="6">
        <v>41583</v>
      </c>
      <c r="E339" s="160" t="s">
        <v>30</v>
      </c>
      <c r="F339" s="2" t="s">
        <v>13</v>
      </c>
      <c r="G339" s="2" t="s">
        <v>494</v>
      </c>
      <c r="H339" s="4" t="s">
        <v>281</v>
      </c>
      <c r="I339" s="14">
        <v>19</v>
      </c>
      <c r="K339" s="4" t="s">
        <v>208</v>
      </c>
    </row>
    <row r="340" spans="1:11" x14ac:dyDescent="0.2">
      <c r="A340" s="1">
        <v>338</v>
      </c>
      <c r="B340" s="2" t="s">
        <v>134</v>
      </c>
      <c r="C340" s="2" t="s">
        <v>528</v>
      </c>
      <c r="D340" s="6">
        <v>41583</v>
      </c>
      <c r="E340" s="160" t="s">
        <v>30</v>
      </c>
      <c r="F340" s="2" t="s">
        <v>25</v>
      </c>
      <c r="G340" s="2" t="s">
        <v>502</v>
      </c>
      <c r="H340" s="4" t="s">
        <v>281</v>
      </c>
      <c r="I340" s="14">
        <v>18</v>
      </c>
    </row>
    <row r="341" spans="1:11" x14ac:dyDescent="0.2">
      <c r="A341" s="1">
        <v>339</v>
      </c>
      <c r="B341" s="2" t="s">
        <v>134</v>
      </c>
      <c r="C341" s="2" t="s">
        <v>528</v>
      </c>
      <c r="D341" s="6">
        <v>41583</v>
      </c>
      <c r="E341" s="160" t="s">
        <v>30</v>
      </c>
      <c r="F341" s="2" t="s">
        <v>26</v>
      </c>
      <c r="G341" s="2" t="s">
        <v>488</v>
      </c>
      <c r="H341" s="4" t="s">
        <v>281</v>
      </c>
      <c r="I341" s="14">
        <v>17</v>
      </c>
    </row>
    <row r="342" spans="1:11" x14ac:dyDescent="0.2">
      <c r="A342" s="1">
        <v>340</v>
      </c>
      <c r="B342" s="2" t="s">
        <v>134</v>
      </c>
      <c r="C342" s="2" t="s">
        <v>528</v>
      </c>
      <c r="D342" s="6">
        <v>41583</v>
      </c>
      <c r="E342" s="160" t="s">
        <v>30</v>
      </c>
      <c r="F342" s="2" t="s">
        <v>399</v>
      </c>
      <c r="G342" s="2" t="s">
        <v>490</v>
      </c>
      <c r="H342" s="4" t="s">
        <v>281</v>
      </c>
      <c r="I342" s="14">
        <v>9</v>
      </c>
    </row>
    <row r="343" spans="1:11" x14ac:dyDescent="0.2">
      <c r="A343" s="1">
        <v>341</v>
      </c>
      <c r="B343" s="2" t="s">
        <v>134</v>
      </c>
      <c r="C343" s="2" t="s">
        <v>528</v>
      </c>
      <c r="D343" s="6">
        <v>41583</v>
      </c>
      <c r="E343" s="160" t="s">
        <v>30</v>
      </c>
      <c r="F343" s="2" t="s">
        <v>27</v>
      </c>
      <c r="G343" s="2" t="s">
        <v>483</v>
      </c>
      <c r="H343" s="4" t="s">
        <v>281</v>
      </c>
      <c r="I343" s="14">
        <v>18</v>
      </c>
    </row>
    <row r="344" spans="1:11" x14ac:dyDescent="0.2">
      <c r="A344" s="1">
        <v>342</v>
      </c>
      <c r="B344" s="2" t="s">
        <v>134</v>
      </c>
      <c r="C344" s="2" t="s">
        <v>528</v>
      </c>
      <c r="D344" s="6">
        <v>41583</v>
      </c>
      <c r="E344" s="160" t="s">
        <v>30</v>
      </c>
      <c r="F344" s="2" t="s">
        <v>23</v>
      </c>
      <c r="G344" s="2" t="s">
        <v>497</v>
      </c>
      <c r="H344" s="4" t="s">
        <v>281</v>
      </c>
      <c r="I344" s="14">
        <v>19</v>
      </c>
      <c r="K344" s="4" t="s">
        <v>208</v>
      </c>
    </row>
    <row r="345" spans="1:11" x14ac:dyDescent="0.2">
      <c r="A345" s="1">
        <v>343</v>
      </c>
      <c r="B345" s="2" t="s">
        <v>134</v>
      </c>
      <c r="C345" s="2" t="s">
        <v>528</v>
      </c>
      <c r="D345" s="6">
        <v>41583</v>
      </c>
      <c r="E345" s="160" t="s">
        <v>30</v>
      </c>
      <c r="F345" s="2" t="s">
        <v>269</v>
      </c>
      <c r="G345" s="2" t="s">
        <v>499</v>
      </c>
      <c r="H345" s="4" t="s">
        <v>281</v>
      </c>
      <c r="I345" s="14">
        <v>18</v>
      </c>
    </row>
    <row r="346" spans="1:11" x14ac:dyDescent="0.2">
      <c r="A346" s="1">
        <v>344</v>
      </c>
      <c r="B346" s="2" t="s">
        <v>134</v>
      </c>
      <c r="C346" s="2" t="s">
        <v>528</v>
      </c>
      <c r="D346" s="6">
        <v>41583</v>
      </c>
      <c r="E346" s="160" t="s">
        <v>30</v>
      </c>
      <c r="F346" s="2" t="s">
        <v>13</v>
      </c>
      <c r="G346" s="2" t="s">
        <v>495</v>
      </c>
      <c r="H346" s="4" t="s">
        <v>281</v>
      </c>
      <c r="I346" s="14">
        <v>18</v>
      </c>
    </row>
    <row r="347" spans="1:11" x14ac:dyDescent="0.2">
      <c r="A347" s="1">
        <v>345</v>
      </c>
      <c r="B347" s="2" t="s">
        <v>134</v>
      </c>
      <c r="C347" s="2" t="s">
        <v>528</v>
      </c>
      <c r="D347" s="6">
        <v>41583</v>
      </c>
      <c r="E347" s="160" t="s">
        <v>30</v>
      </c>
      <c r="F347" s="2" t="s">
        <v>438</v>
      </c>
      <c r="G347" s="2" t="s">
        <v>475</v>
      </c>
      <c r="H347" s="4" t="s">
        <v>281</v>
      </c>
      <c r="I347" s="14">
        <v>18</v>
      </c>
    </row>
    <row r="348" spans="1:11" x14ac:dyDescent="0.2">
      <c r="A348" s="1">
        <v>346</v>
      </c>
      <c r="B348" s="2" t="s">
        <v>134</v>
      </c>
      <c r="C348" s="2" t="s">
        <v>528</v>
      </c>
      <c r="D348" s="6">
        <v>41583</v>
      </c>
      <c r="E348" s="160" t="s">
        <v>30</v>
      </c>
      <c r="F348" s="2" t="s">
        <v>25</v>
      </c>
      <c r="G348" s="2" t="s">
        <v>503</v>
      </c>
      <c r="H348" s="4" t="s">
        <v>281</v>
      </c>
      <c r="I348" s="14">
        <v>19</v>
      </c>
      <c r="K348" s="4" t="s">
        <v>208</v>
      </c>
    </row>
    <row r="349" spans="1:11" x14ac:dyDescent="0.2">
      <c r="A349" s="1">
        <v>347</v>
      </c>
      <c r="B349" s="2" t="s">
        <v>134</v>
      </c>
      <c r="C349" s="2" t="s">
        <v>528</v>
      </c>
      <c r="D349" s="6">
        <v>41583</v>
      </c>
      <c r="E349" s="160" t="s">
        <v>30</v>
      </c>
      <c r="F349" s="2" t="s">
        <v>438</v>
      </c>
      <c r="G349" s="2" t="s">
        <v>476</v>
      </c>
      <c r="H349" s="4" t="s">
        <v>281</v>
      </c>
      <c r="I349" s="14">
        <v>17</v>
      </c>
    </row>
    <row r="350" spans="1:11" x14ac:dyDescent="0.2">
      <c r="A350" s="1">
        <v>348</v>
      </c>
      <c r="B350" s="2" t="s">
        <v>134</v>
      </c>
      <c r="C350" s="2" t="s">
        <v>528</v>
      </c>
      <c r="D350" s="6">
        <v>41583</v>
      </c>
      <c r="E350" s="160" t="s">
        <v>30</v>
      </c>
      <c r="F350" s="2" t="s">
        <v>269</v>
      </c>
      <c r="G350" s="2" t="s">
        <v>500</v>
      </c>
      <c r="H350" s="4" t="s">
        <v>281</v>
      </c>
      <c r="I350" s="14">
        <v>19</v>
      </c>
      <c r="K350" s="4" t="s">
        <v>210</v>
      </c>
    </row>
    <row r="351" spans="1:11" x14ac:dyDescent="0.2">
      <c r="A351" s="1">
        <v>349</v>
      </c>
      <c r="B351" s="2" t="s">
        <v>134</v>
      </c>
      <c r="C351" s="2" t="s">
        <v>528</v>
      </c>
      <c r="D351" s="6">
        <v>41583</v>
      </c>
      <c r="E351" s="160" t="s">
        <v>30</v>
      </c>
      <c r="F351" s="2" t="s">
        <v>199</v>
      </c>
      <c r="G351" s="2" t="s">
        <v>505</v>
      </c>
      <c r="H351" s="4" t="s">
        <v>281</v>
      </c>
      <c r="I351" s="14">
        <v>16</v>
      </c>
    </row>
    <row r="352" spans="1:11" x14ac:dyDescent="0.2">
      <c r="A352" s="1">
        <v>350</v>
      </c>
      <c r="B352" s="2" t="s">
        <v>134</v>
      </c>
      <c r="C352" s="2" t="s">
        <v>528</v>
      </c>
      <c r="D352" s="6">
        <v>41583</v>
      </c>
      <c r="E352" s="160" t="s">
        <v>30</v>
      </c>
      <c r="F352" s="2" t="s">
        <v>20</v>
      </c>
      <c r="G352" s="2" t="s">
        <v>507</v>
      </c>
      <c r="H352" s="4" t="s">
        <v>281</v>
      </c>
      <c r="I352" s="14">
        <v>18</v>
      </c>
    </row>
    <row r="353" spans="1:11" x14ac:dyDescent="0.2">
      <c r="A353" s="1">
        <v>351</v>
      </c>
      <c r="B353" s="2" t="s">
        <v>134</v>
      </c>
      <c r="C353" s="2" t="s">
        <v>528</v>
      </c>
      <c r="D353" s="6">
        <v>41583</v>
      </c>
      <c r="E353" s="160" t="s">
        <v>30</v>
      </c>
      <c r="F353" s="2" t="s">
        <v>353</v>
      </c>
      <c r="G353" s="131" t="s">
        <v>474</v>
      </c>
      <c r="H353" s="4" t="s">
        <v>281</v>
      </c>
      <c r="I353" s="14">
        <v>16</v>
      </c>
    </row>
    <row r="354" spans="1:11" x14ac:dyDescent="0.2">
      <c r="A354" s="1">
        <v>352</v>
      </c>
      <c r="B354" s="2" t="s">
        <v>134</v>
      </c>
      <c r="C354" s="2" t="s">
        <v>528</v>
      </c>
      <c r="D354" s="6">
        <v>41583</v>
      </c>
      <c r="E354" s="160" t="s">
        <v>30</v>
      </c>
      <c r="F354" s="2" t="s">
        <v>21</v>
      </c>
      <c r="G354" s="131" t="s">
        <v>463</v>
      </c>
      <c r="H354" s="4" t="s">
        <v>281</v>
      </c>
      <c r="I354" s="14">
        <v>13</v>
      </c>
    </row>
    <row r="355" spans="1:11" x14ac:dyDescent="0.2">
      <c r="A355" s="1">
        <v>353</v>
      </c>
      <c r="B355" s="2" t="s">
        <v>134</v>
      </c>
      <c r="C355" s="2" t="s">
        <v>528</v>
      </c>
      <c r="D355" s="6">
        <v>41583</v>
      </c>
      <c r="E355" s="160" t="s">
        <v>30</v>
      </c>
      <c r="F355" s="2" t="s">
        <v>18</v>
      </c>
      <c r="G355" s="2" t="s">
        <v>481</v>
      </c>
      <c r="H355" s="4" t="s">
        <v>281</v>
      </c>
      <c r="I355" s="14">
        <v>15</v>
      </c>
    </row>
    <row r="356" spans="1:11" x14ac:dyDescent="0.2">
      <c r="A356" s="1">
        <v>354</v>
      </c>
      <c r="B356" s="2" t="s">
        <v>134</v>
      </c>
      <c r="C356" s="2" t="s">
        <v>528</v>
      </c>
      <c r="D356" s="6">
        <v>41583</v>
      </c>
      <c r="E356" s="160" t="s">
        <v>30</v>
      </c>
      <c r="F356" s="2" t="s">
        <v>269</v>
      </c>
      <c r="G356" s="2" t="s">
        <v>501</v>
      </c>
      <c r="H356" s="4" t="s">
        <v>281</v>
      </c>
      <c r="I356" s="14">
        <v>10</v>
      </c>
    </row>
    <row r="357" spans="1:11" x14ac:dyDescent="0.2">
      <c r="A357" s="1">
        <v>355</v>
      </c>
      <c r="B357" s="2" t="s">
        <v>134</v>
      </c>
      <c r="C357" s="291" t="s">
        <v>528</v>
      </c>
      <c r="D357" s="298">
        <v>41583</v>
      </c>
      <c r="E357" s="296" t="s">
        <v>30</v>
      </c>
      <c r="F357" s="291" t="s">
        <v>22</v>
      </c>
      <c r="G357" s="291" t="s">
        <v>486</v>
      </c>
      <c r="H357" s="200" t="s">
        <v>281</v>
      </c>
      <c r="I357" s="294">
        <v>20</v>
      </c>
      <c r="J357" s="200"/>
      <c r="K357" s="200" t="s">
        <v>527</v>
      </c>
    </row>
    <row r="358" spans="1:11" x14ac:dyDescent="0.2">
      <c r="A358" s="1">
        <v>356</v>
      </c>
      <c r="B358" s="2" t="s">
        <v>134</v>
      </c>
      <c r="C358" s="2" t="s">
        <v>528</v>
      </c>
      <c r="D358" s="6">
        <v>41583</v>
      </c>
      <c r="E358" s="160" t="s">
        <v>30</v>
      </c>
      <c r="F358" s="2" t="s">
        <v>19</v>
      </c>
      <c r="G358" s="2" t="s">
        <v>479</v>
      </c>
      <c r="H358" s="4" t="s">
        <v>281</v>
      </c>
      <c r="I358" s="14">
        <v>18</v>
      </c>
    </row>
    <row r="359" spans="1:11" x14ac:dyDescent="0.2">
      <c r="A359" s="1">
        <v>357</v>
      </c>
      <c r="B359" s="2" t="s">
        <v>134</v>
      </c>
      <c r="C359" s="2" t="s">
        <v>528</v>
      </c>
      <c r="D359" s="6">
        <v>41583</v>
      </c>
      <c r="E359" s="160" t="s">
        <v>30</v>
      </c>
      <c r="F359" s="2" t="s">
        <v>27</v>
      </c>
      <c r="G359" s="2" t="s">
        <v>484</v>
      </c>
      <c r="H359" s="4" t="s">
        <v>281</v>
      </c>
      <c r="I359" s="14">
        <v>17</v>
      </c>
    </row>
    <row r="360" spans="1:11" x14ac:dyDescent="0.2">
      <c r="A360" s="1">
        <v>358</v>
      </c>
      <c r="B360" s="2" t="s">
        <v>134</v>
      </c>
      <c r="C360" s="2" t="s">
        <v>528</v>
      </c>
      <c r="D360" s="6">
        <v>41583</v>
      </c>
      <c r="E360" s="160" t="s">
        <v>30</v>
      </c>
      <c r="F360" s="2" t="s">
        <v>199</v>
      </c>
      <c r="G360" s="2" t="s">
        <v>506</v>
      </c>
      <c r="H360" s="4" t="s">
        <v>281</v>
      </c>
      <c r="I360" s="14">
        <v>8</v>
      </c>
    </row>
    <row r="361" spans="1:11" x14ac:dyDescent="0.2">
      <c r="A361" s="1">
        <v>359</v>
      </c>
      <c r="B361" s="2" t="s">
        <v>134</v>
      </c>
      <c r="C361" s="2" t="s">
        <v>528</v>
      </c>
      <c r="D361" s="6">
        <v>41583</v>
      </c>
      <c r="E361" s="160" t="s">
        <v>30</v>
      </c>
      <c r="F361" s="2" t="s">
        <v>23</v>
      </c>
      <c r="G361" s="2" t="s">
        <v>498</v>
      </c>
      <c r="H361" s="4" t="s">
        <v>281</v>
      </c>
      <c r="I361" s="14">
        <v>16</v>
      </c>
    </row>
    <row r="362" spans="1:11" x14ac:dyDescent="0.2">
      <c r="A362" s="1">
        <v>360</v>
      </c>
      <c r="B362" s="2" t="s">
        <v>134</v>
      </c>
      <c r="C362" s="2" t="s">
        <v>528</v>
      </c>
      <c r="D362" s="6">
        <v>41583</v>
      </c>
      <c r="E362" s="160" t="s">
        <v>30</v>
      </c>
      <c r="F362" s="2" t="s">
        <v>22</v>
      </c>
      <c r="G362" s="131" t="s">
        <v>487</v>
      </c>
      <c r="H362" s="4" t="s">
        <v>281</v>
      </c>
      <c r="I362" s="14">
        <v>18</v>
      </c>
    </row>
    <row r="363" spans="1:11" x14ac:dyDescent="0.2">
      <c r="A363" s="1">
        <v>361</v>
      </c>
      <c r="B363" s="2" t="s">
        <v>134</v>
      </c>
      <c r="C363" s="2" t="s">
        <v>528</v>
      </c>
      <c r="D363" s="6">
        <v>41583</v>
      </c>
      <c r="E363" s="160" t="s">
        <v>30</v>
      </c>
      <c r="F363" s="2" t="s">
        <v>18</v>
      </c>
      <c r="G363" s="2" t="s">
        <v>482</v>
      </c>
      <c r="H363" s="4" t="s">
        <v>281</v>
      </c>
      <c r="I363" s="14">
        <v>18</v>
      </c>
    </row>
    <row r="364" spans="1:11" x14ac:dyDescent="0.2">
      <c r="A364" s="1">
        <v>362</v>
      </c>
      <c r="B364" s="2" t="s">
        <v>134</v>
      </c>
      <c r="C364" s="2" t="s">
        <v>528</v>
      </c>
      <c r="D364" s="6">
        <v>41583</v>
      </c>
      <c r="E364" s="160" t="s">
        <v>30</v>
      </c>
      <c r="F364" s="2" t="s">
        <v>399</v>
      </c>
      <c r="G364" s="2" t="s">
        <v>491</v>
      </c>
      <c r="H364" s="4" t="s">
        <v>281</v>
      </c>
      <c r="I364" s="14">
        <v>16</v>
      </c>
    </row>
    <row r="365" spans="1:11" x14ac:dyDescent="0.2">
      <c r="A365" s="1">
        <v>363</v>
      </c>
      <c r="B365" s="2" t="s">
        <v>134</v>
      </c>
      <c r="C365" s="2" t="s">
        <v>528</v>
      </c>
      <c r="D365" s="6">
        <v>41583</v>
      </c>
      <c r="E365" s="160" t="s">
        <v>30</v>
      </c>
      <c r="F365" s="2" t="s">
        <v>27</v>
      </c>
      <c r="G365" s="2" t="s">
        <v>485</v>
      </c>
      <c r="H365" s="4" t="s">
        <v>281</v>
      </c>
      <c r="I365" s="14">
        <v>19</v>
      </c>
    </row>
    <row r="366" spans="1:11" x14ac:dyDescent="0.2">
      <c r="A366" s="1">
        <v>364</v>
      </c>
      <c r="B366" s="2" t="s">
        <v>134</v>
      </c>
      <c r="C366" s="2" t="s">
        <v>606</v>
      </c>
      <c r="D366" s="6">
        <v>41655</v>
      </c>
      <c r="E366" s="160" t="s">
        <v>605</v>
      </c>
      <c r="F366" s="16" t="s">
        <v>13</v>
      </c>
      <c r="G366" s="16" t="s">
        <v>535</v>
      </c>
      <c r="H366" s="4" t="s">
        <v>279</v>
      </c>
      <c r="I366" s="14">
        <v>14</v>
      </c>
      <c r="K366" s="4" t="s">
        <v>208</v>
      </c>
    </row>
    <row r="367" spans="1:11" x14ac:dyDescent="0.2">
      <c r="A367" s="1">
        <v>365</v>
      </c>
      <c r="B367" s="2" t="s">
        <v>134</v>
      </c>
      <c r="C367" s="2" t="s">
        <v>606</v>
      </c>
      <c r="D367" s="6">
        <v>41655</v>
      </c>
      <c r="E367" s="160" t="s">
        <v>605</v>
      </c>
      <c r="F367" s="16" t="s">
        <v>23</v>
      </c>
      <c r="G367" s="16" t="s">
        <v>536</v>
      </c>
      <c r="H367" s="4" t="s">
        <v>279</v>
      </c>
      <c r="I367" s="14">
        <v>13</v>
      </c>
    </row>
    <row r="368" spans="1:11" x14ac:dyDescent="0.2">
      <c r="A368" s="1">
        <v>366</v>
      </c>
      <c r="B368" s="2" t="s">
        <v>134</v>
      </c>
      <c r="C368" s="291" t="s">
        <v>606</v>
      </c>
      <c r="D368" s="298">
        <v>41655</v>
      </c>
      <c r="E368" s="296" t="s">
        <v>605</v>
      </c>
      <c r="F368" s="289" t="s">
        <v>26</v>
      </c>
      <c r="G368" s="291" t="s">
        <v>537</v>
      </c>
      <c r="H368" s="200" t="s">
        <v>279</v>
      </c>
      <c r="I368" s="294">
        <v>20</v>
      </c>
      <c r="J368" s="200" t="s">
        <v>206</v>
      </c>
      <c r="K368" s="200" t="s">
        <v>297</v>
      </c>
    </row>
    <row r="369" spans="1:11" x14ac:dyDescent="0.2">
      <c r="A369" s="1">
        <v>367</v>
      </c>
      <c r="B369" s="2" t="s">
        <v>134</v>
      </c>
      <c r="C369" s="2" t="s">
        <v>606</v>
      </c>
      <c r="D369" s="6">
        <v>41655</v>
      </c>
      <c r="E369" s="160" t="s">
        <v>605</v>
      </c>
      <c r="F369" s="2" t="s">
        <v>353</v>
      </c>
      <c r="G369" s="16" t="s">
        <v>538</v>
      </c>
      <c r="H369" s="4" t="s">
        <v>279</v>
      </c>
      <c r="I369" s="14">
        <v>12</v>
      </c>
    </row>
    <row r="370" spans="1:11" x14ac:dyDescent="0.2">
      <c r="A370" s="1">
        <v>368</v>
      </c>
      <c r="B370" s="2" t="s">
        <v>134</v>
      </c>
      <c r="C370" s="2" t="s">
        <v>606</v>
      </c>
      <c r="D370" s="6">
        <v>41655</v>
      </c>
      <c r="E370" s="160" t="s">
        <v>605</v>
      </c>
      <c r="F370" s="2" t="s">
        <v>199</v>
      </c>
      <c r="G370" s="16" t="s">
        <v>539</v>
      </c>
      <c r="H370" s="4" t="s">
        <v>279</v>
      </c>
      <c r="I370" s="14">
        <v>14</v>
      </c>
      <c r="K370" s="4" t="s">
        <v>208</v>
      </c>
    </row>
    <row r="371" spans="1:11" x14ac:dyDescent="0.2">
      <c r="A371" s="1">
        <v>369</v>
      </c>
      <c r="B371" s="2" t="s">
        <v>134</v>
      </c>
      <c r="C371" s="300" t="s">
        <v>606</v>
      </c>
      <c r="D371" s="301">
        <v>41655</v>
      </c>
      <c r="E371" s="306" t="s">
        <v>605</v>
      </c>
      <c r="F371" s="307" t="s">
        <v>13</v>
      </c>
      <c r="G371" s="307" t="s">
        <v>540</v>
      </c>
      <c r="H371" s="304" t="s">
        <v>279</v>
      </c>
      <c r="I371" s="310">
        <v>17</v>
      </c>
      <c r="J371" s="304" t="s">
        <v>206</v>
      </c>
      <c r="K371" s="304" t="s">
        <v>209</v>
      </c>
    </row>
    <row r="372" spans="1:11" x14ac:dyDescent="0.2">
      <c r="A372" s="1">
        <v>370</v>
      </c>
      <c r="B372" s="2" t="s">
        <v>134</v>
      </c>
      <c r="C372" s="2" t="s">
        <v>606</v>
      </c>
      <c r="D372" s="6">
        <v>41655</v>
      </c>
      <c r="E372" s="160" t="s">
        <v>605</v>
      </c>
      <c r="F372" s="16" t="s">
        <v>21</v>
      </c>
      <c r="G372" s="2" t="s">
        <v>541</v>
      </c>
      <c r="H372" s="4" t="s">
        <v>279</v>
      </c>
      <c r="I372" s="14">
        <v>12</v>
      </c>
    </row>
    <row r="373" spans="1:11" x14ac:dyDescent="0.2">
      <c r="A373" s="1">
        <v>371</v>
      </c>
      <c r="B373" s="2" t="s">
        <v>134</v>
      </c>
      <c r="C373" s="2" t="s">
        <v>606</v>
      </c>
      <c r="D373" s="6">
        <v>41655</v>
      </c>
      <c r="E373" s="160" t="s">
        <v>605</v>
      </c>
      <c r="F373" s="16" t="s">
        <v>199</v>
      </c>
      <c r="G373" s="2" t="s">
        <v>542</v>
      </c>
      <c r="H373" s="4" t="s">
        <v>279</v>
      </c>
      <c r="I373" s="14">
        <v>13</v>
      </c>
    </row>
    <row r="374" spans="1:11" x14ac:dyDescent="0.2">
      <c r="A374" s="1">
        <v>372</v>
      </c>
      <c r="B374" s="2" t="s">
        <v>134</v>
      </c>
      <c r="C374" s="314" t="s">
        <v>606</v>
      </c>
      <c r="D374" s="315">
        <v>41655</v>
      </c>
      <c r="E374" s="316" t="s">
        <v>605</v>
      </c>
      <c r="F374" s="319" t="s">
        <v>19</v>
      </c>
      <c r="G374" s="314" t="s">
        <v>543</v>
      </c>
      <c r="H374" s="317" t="s">
        <v>279</v>
      </c>
      <c r="I374" s="318">
        <v>16</v>
      </c>
      <c r="J374" s="317" t="s">
        <v>206</v>
      </c>
      <c r="K374" s="317" t="s">
        <v>294</v>
      </c>
    </row>
    <row r="375" spans="1:11" x14ac:dyDescent="0.2">
      <c r="A375" s="1">
        <v>373</v>
      </c>
      <c r="B375" s="2" t="s">
        <v>134</v>
      </c>
      <c r="C375" s="2" t="s">
        <v>606</v>
      </c>
      <c r="D375" s="6">
        <v>41655</v>
      </c>
      <c r="E375" s="160" t="s">
        <v>605</v>
      </c>
      <c r="F375" s="16" t="s">
        <v>353</v>
      </c>
      <c r="G375" s="2" t="s">
        <v>544</v>
      </c>
      <c r="H375" s="4" t="s">
        <v>279</v>
      </c>
      <c r="I375" s="14">
        <v>13</v>
      </c>
    </row>
    <row r="376" spans="1:11" x14ac:dyDescent="0.2">
      <c r="A376" s="1">
        <v>374</v>
      </c>
      <c r="B376" s="2" t="s">
        <v>134</v>
      </c>
      <c r="C376" s="2" t="s">
        <v>606</v>
      </c>
      <c r="D376" s="6">
        <v>41655</v>
      </c>
      <c r="E376" s="160" t="s">
        <v>605</v>
      </c>
      <c r="F376" s="1" t="s">
        <v>30</v>
      </c>
      <c r="G376" s="160" t="s">
        <v>545</v>
      </c>
      <c r="H376" s="4" t="s">
        <v>118</v>
      </c>
      <c r="I376" s="14">
        <v>12</v>
      </c>
    </row>
    <row r="377" spans="1:11" x14ac:dyDescent="0.2">
      <c r="A377" s="1">
        <v>375</v>
      </c>
      <c r="B377" s="2" t="s">
        <v>134</v>
      </c>
      <c r="C377" s="2" t="s">
        <v>606</v>
      </c>
      <c r="D377" s="6">
        <v>41655</v>
      </c>
      <c r="E377" s="160" t="s">
        <v>605</v>
      </c>
      <c r="F377" s="1" t="s">
        <v>21</v>
      </c>
      <c r="G377" s="160" t="s">
        <v>546</v>
      </c>
      <c r="H377" s="4" t="s">
        <v>118</v>
      </c>
      <c r="I377" s="14">
        <v>15</v>
      </c>
      <c r="K377" s="4" t="s">
        <v>208</v>
      </c>
    </row>
    <row r="378" spans="1:11" x14ac:dyDescent="0.2">
      <c r="A378" s="1">
        <v>376</v>
      </c>
      <c r="B378" s="2" t="s">
        <v>134</v>
      </c>
      <c r="C378" s="2" t="s">
        <v>606</v>
      </c>
      <c r="D378" s="6">
        <v>41655</v>
      </c>
      <c r="E378" s="160" t="s">
        <v>605</v>
      </c>
      <c r="F378" s="1" t="s">
        <v>23</v>
      </c>
      <c r="G378" s="160" t="s">
        <v>547</v>
      </c>
      <c r="H378" s="4" t="s">
        <v>118</v>
      </c>
      <c r="I378" s="14">
        <v>14</v>
      </c>
      <c r="K378" s="4" t="s">
        <v>208</v>
      </c>
    </row>
    <row r="379" spans="1:11" x14ac:dyDescent="0.2">
      <c r="A379" s="1">
        <v>377</v>
      </c>
      <c r="B379" s="2" t="s">
        <v>134</v>
      </c>
      <c r="C379" s="291" t="s">
        <v>606</v>
      </c>
      <c r="D379" s="298">
        <v>41655</v>
      </c>
      <c r="E379" s="296" t="s">
        <v>605</v>
      </c>
      <c r="F379" s="295" t="s">
        <v>26</v>
      </c>
      <c r="G379" s="296" t="s">
        <v>548</v>
      </c>
      <c r="H379" s="200" t="s">
        <v>118</v>
      </c>
      <c r="I379" s="294">
        <v>18</v>
      </c>
      <c r="J379" s="200"/>
      <c r="K379" s="200" t="s">
        <v>207</v>
      </c>
    </row>
    <row r="380" spans="1:11" x14ac:dyDescent="0.2">
      <c r="A380" s="1">
        <v>378</v>
      </c>
      <c r="B380" s="2" t="s">
        <v>134</v>
      </c>
      <c r="C380" s="2" t="s">
        <v>606</v>
      </c>
      <c r="D380" s="6">
        <v>41655</v>
      </c>
      <c r="E380" s="160" t="s">
        <v>605</v>
      </c>
      <c r="F380" s="1" t="s">
        <v>19</v>
      </c>
      <c r="G380" s="160" t="s">
        <v>549</v>
      </c>
      <c r="H380" s="4" t="s">
        <v>118</v>
      </c>
      <c r="I380" s="14">
        <v>13</v>
      </c>
    </row>
    <row r="381" spans="1:11" x14ac:dyDescent="0.2">
      <c r="A381" s="1">
        <v>379</v>
      </c>
      <c r="B381" s="2" t="s">
        <v>134</v>
      </c>
      <c r="C381" s="2" t="s">
        <v>606</v>
      </c>
      <c r="D381" s="6">
        <v>41655</v>
      </c>
      <c r="E381" s="160" t="s">
        <v>605</v>
      </c>
      <c r="F381" s="1" t="s">
        <v>20</v>
      </c>
      <c r="G381" s="160" t="s">
        <v>550</v>
      </c>
      <c r="H381" s="4" t="s">
        <v>118</v>
      </c>
      <c r="I381" s="14">
        <v>14</v>
      </c>
      <c r="K381" s="4" t="s">
        <v>208</v>
      </c>
    </row>
    <row r="382" spans="1:11" x14ac:dyDescent="0.2">
      <c r="A382" s="1">
        <v>380</v>
      </c>
      <c r="B382" s="2" t="s">
        <v>134</v>
      </c>
      <c r="C382" s="2" t="s">
        <v>606</v>
      </c>
      <c r="D382" s="6">
        <v>41655</v>
      </c>
      <c r="E382" s="160" t="s">
        <v>605</v>
      </c>
      <c r="F382" s="1" t="s">
        <v>25</v>
      </c>
      <c r="G382" s="160" t="s">
        <v>551</v>
      </c>
      <c r="H382" s="4" t="s">
        <v>118</v>
      </c>
      <c r="I382" s="14">
        <v>13</v>
      </c>
    </row>
    <row r="383" spans="1:11" x14ac:dyDescent="0.2">
      <c r="A383" s="1">
        <v>381</v>
      </c>
      <c r="B383" s="2" t="s">
        <v>134</v>
      </c>
      <c r="C383" s="300" t="s">
        <v>606</v>
      </c>
      <c r="D383" s="301">
        <v>41655</v>
      </c>
      <c r="E383" s="306" t="s">
        <v>605</v>
      </c>
      <c r="F383" s="312" t="s">
        <v>13</v>
      </c>
      <c r="G383" s="306" t="s">
        <v>552</v>
      </c>
      <c r="H383" s="304" t="s">
        <v>118</v>
      </c>
      <c r="I383" s="310">
        <v>17</v>
      </c>
      <c r="J383" s="304" t="s">
        <v>206</v>
      </c>
      <c r="K383" s="304" t="s">
        <v>209</v>
      </c>
    </row>
    <row r="384" spans="1:11" x14ac:dyDescent="0.2">
      <c r="A384" s="1">
        <v>382</v>
      </c>
      <c r="B384" s="2" t="s">
        <v>134</v>
      </c>
      <c r="C384" s="314" t="s">
        <v>606</v>
      </c>
      <c r="D384" s="315">
        <v>41655</v>
      </c>
      <c r="E384" s="316" t="s">
        <v>605</v>
      </c>
      <c r="F384" s="322" t="s">
        <v>25</v>
      </c>
      <c r="G384" s="316" t="s">
        <v>553</v>
      </c>
      <c r="H384" s="317" t="s">
        <v>118</v>
      </c>
      <c r="I384" s="318">
        <v>16</v>
      </c>
      <c r="J384" s="317" t="s">
        <v>206</v>
      </c>
      <c r="K384" s="317" t="s">
        <v>294</v>
      </c>
    </row>
    <row r="385" spans="1:11" x14ac:dyDescent="0.2">
      <c r="A385" s="1">
        <v>383</v>
      </c>
      <c r="B385" s="2" t="s">
        <v>134</v>
      </c>
      <c r="C385" s="2" t="s">
        <v>606</v>
      </c>
      <c r="D385" s="6">
        <v>41655</v>
      </c>
      <c r="E385" s="160" t="s">
        <v>605</v>
      </c>
      <c r="F385" s="1" t="s">
        <v>23</v>
      </c>
      <c r="G385" s="160" t="s">
        <v>554</v>
      </c>
      <c r="H385" s="4" t="s">
        <v>118</v>
      </c>
      <c r="I385" s="14">
        <v>11</v>
      </c>
    </row>
    <row r="386" spans="1:11" x14ac:dyDescent="0.2">
      <c r="A386" s="1">
        <v>384</v>
      </c>
      <c r="B386" s="2" t="s">
        <v>134</v>
      </c>
      <c r="C386" s="2" t="s">
        <v>606</v>
      </c>
      <c r="D386" s="6">
        <v>41655</v>
      </c>
      <c r="E386" s="160" t="s">
        <v>605</v>
      </c>
      <c r="F386" s="1" t="s">
        <v>30</v>
      </c>
      <c r="G386" s="160" t="s">
        <v>555</v>
      </c>
      <c r="H386" s="4" t="s">
        <v>118</v>
      </c>
      <c r="I386" s="14">
        <v>15</v>
      </c>
      <c r="K386" s="4" t="s">
        <v>208</v>
      </c>
    </row>
    <row r="387" spans="1:11" x14ac:dyDescent="0.2">
      <c r="A387" s="1">
        <v>385</v>
      </c>
      <c r="B387" s="2" t="s">
        <v>134</v>
      </c>
      <c r="C387" s="2" t="s">
        <v>606</v>
      </c>
      <c r="D387" s="6">
        <v>41655</v>
      </c>
      <c r="E387" s="160" t="s">
        <v>605</v>
      </c>
      <c r="F387" s="1" t="s">
        <v>13</v>
      </c>
      <c r="G387" s="160" t="s">
        <v>556</v>
      </c>
      <c r="H387" s="4" t="s">
        <v>118</v>
      </c>
      <c r="I387" s="14">
        <v>15</v>
      </c>
      <c r="K387" s="14" t="s">
        <v>210</v>
      </c>
    </row>
    <row r="388" spans="1:11" x14ac:dyDescent="0.2">
      <c r="A388" s="1">
        <v>386</v>
      </c>
      <c r="B388" s="2" t="s">
        <v>134</v>
      </c>
      <c r="C388" s="2" t="s">
        <v>606</v>
      </c>
      <c r="D388" s="6">
        <v>41655</v>
      </c>
      <c r="E388" s="160" t="s">
        <v>605</v>
      </c>
      <c r="F388" s="1" t="s">
        <v>25</v>
      </c>
      <c r="G388" s="160" t="s">
        <v>218</v>
      </c>
      <c r="H388" s="4" t="s">
        <v>118</v>
      </c>
      <c r="I388" s="14">
        <v>10</v>
      </c>
      <c r="K388" s="14"/>
    </row>
    <row r="389" spans="1:11" x14ac:dyDescent="0.2">
      <c r="A389" s="1">
        <v>387</v>
      </c>
      <c r="B389" s="2" t="s">
        <v>134</v>
      </c>
      <c r="C389" s="2" t="s">
        <v>606</v>
      </c>
      <c r="D389" s="6">
        <v>41655</v>
      </c>
      <c r="E389" s="160" t="s">
        <v>605</v>
      </c>
      <c r="F389" s="1" t="s">
        <v>353</v>
      </c>
      <c r="G389" s="160" t="s">
        <v>557</v>
      </c>
      <c r="H389" s="4" t="s">
        <v>28</v>
      </c>
      <c r="I389" s="14">
        <v>12</v>
      </c>
      <c r="K389" s="12"/>
    </row>
    <row r="390" spans="1:11" x14ac:dyDescent="0.2">
      <c r="A390" s="1">
        <v>388</v>
      </c>
      <c r="B390" s="2" t="s">
        <v>134</v>
      </c>
      <c r="C390" s="2" t="s">
        <v>606</v>
      </c>
      <c r="D390" s="6">
        <v>41655</v>
      </c>
      <c r="E390" s="160" t="s">
        <v>605</v>
      </c>
      <c r="F390" s="1" t="s">
        <v>119</v>
      </c>
      <c r="G390" s="160" t="s">
        <v>158</v>
      </c>
      <c r="H390" s="4" t="s">
        <v>28</v>
      </c>
      <c r="I390" s="14">
        <v>12</v>
      </c>
      <c r="K390" s="14"/>
    </row>
    <row r="391" spans="1:11" x14ac:dyDescent="0.2">
      <c r="A391" s="1">
        <v>389</v>
      </c>
      <c r="B391" s="2" t="s">
        <v>134</v>
      </c>
      <c r="C391" s="2" t="s">
        <v>606</v>
      </c>
      <c r="D391" s="6">
        <v>41655</v>
      </c>
      <c r="E391" s="160" t="s">
        <v>605</v>
      </c>
      <c r="F391" s="1" t="s">
        <v>199</v>
      </c>
      <c r="G391" s="160" t="s">
        <v>558</v>
      </c>
      <c r="H391" s="4" t="s">
        <v>28</v>
      </c>
      <c r="I391" s="14">
        <v>13</v>
      </c>
      <c r="K391" s="12" t="s">
        <v>208</v>
      </c>
    </row>
    <row r="392" spans="1:11" x14ac:dyDescent="0.2">
      <c r="A392" s="1">
        <v>390</v>
      </c>
      <c r="B392" s="2" t="s">
        <v>134</v>
      </c>
      <c r="C392" s="2" t="s">
        <v>606</v>
      </c>
      <c r="D392" s="6">
        <v>41655</v>
      </c>
      <c r="E392" s="160" t="s">
        <v>605</v>
      </c>
      <c r="F392" s="16" t="s">
        <v>26</v>
      </c>
      <c r="G392" s="160" t="s">
        <v>559</v>
      </c>
      <c r="H392" s="4" t="s">
        <v>28</v>
      </c>
      <c r="I392" s="14">
        <v>14</v>
      </c>
    </row>
    <row r="393" spans="1:11" x14ac:dyDescent="0.2">
      <c r="A393" s="1">
        <v>391</v>
      </c>
      <c r="B393" s="2" t="s">
        <v>134</v>
      </c>
      <c r="C393" s="2" t="s">
        <v>606</v>
      </c>
      <c r="D393" s="6">
        <v>41655</v>
      </c>
      <c r="E393" s="160" t="s">
        <v>605</v>
      </c>
      <c r="F393" s="16" t="s">
        <v>353</v>
      </c>
      <c r="G393" s="160" t="s">
        <v>560</v>
      </c>
      <c r="H393" s="4" t="s">
        <v>28</v>
      </c>
      <c r="I393" s="14">
        <v>11</v>
      </c>
    </row>
    <row r="394" spans="1:11" x14ac:dyDescent="0.2">
      <c r="A394" s="1">
        <v>392</v>
      </c>
      <c r="B394" s="2" t="s">
        <v>134</v>
      </c>
      <c r="C394" s="2" t="s">
        <v>606</v>
      </c>
      <c r="D394" s="6">
        <v>41655</v>
      </c>
      <c r="E394" s="160" t="s">
        <v>605</v>
      </c>
      <c r="F394" s="16" t="s">
        <v>201</v>
      </c>
      <c r="G394" s="160" t="s">
        <v>561</v>
      </c>
      <c r="H394" s="4" t="s">
        <v>28</v>
      </c>
      <c r="I394" s="14">
        <v>10</v>
      </c>
      <c r="K394" s="14"/>
    </row>
    <row r="395" spans="1:11" x14ac:dyDescent="0.2">
      <c r="A395" s="1">
        <v>393</v>
      </c>
      <c r="B395" s="2" t="s">
        <v>134</v>
      </c>
      <c r="C395" s="291" t="s">
        <v>606</v>
      </c>
      <c r="D395" s="298">
        <v>41655</v>
      </c>
      <c r="E395" s="296" t="s">
        <v>605</v>
      </c>
      <c r="F395" s="289" t="s">
        <v>19</v>
      </c>
      <c r="G395" s="296" t="s">
        <v>562</v>
      </c>
      <c r="H395" s="200" t="s">
        <v>28</v>
      </c>
      <c r="I395" s="294">
        <v>17</v>
      </c>
      <c r="J395" s="200" t="s">
        <v>206</v>
      </c>
      <c r="K395" s="200" t="s">
        <v>207</v>
      </c>
    </row>
    <row r="396" spans="1:11" x14ac:dyDescent="0.2">
      <c r="A396" s="1">
        <v>394</v>
      </c>
      <c r="B396" s="2" t="s">
        <v>134</v>
      </c>
      <c r="C396" s="2" t="s">
        <v>606</v>
      </c>
      <c r="D396" s="6">
        <v>41655</v>
      </c>
      <c r="E396" s="160" t="s">
        <v>605</v>
      </c>
      <c r="F396" s="16" t="s">
        <v>353</v>
      </c>
      <c r="G396" s="160" t="s">
        <v>563</v>
      </c>
      <c r="H396" s="4" t="s">
        <v>28</v>
      </c>
      <c r="I396" s="14">
        <v>13</v>
      </c>
      <c r="K396" s="14"/>
    </row>
    <row r="397" spans="1:11" x14ac:dyDescent="0.2">
      <c r="A397" s="1">
        <v>395</v>
      </c>
      <c r="B397" s="2" t="s">
        <v>134</v>
      </c>
      <c r="C397" s="2" t="s">
        <v>606</v>
      </c>
      <c r="D397" s="6">
        <v>41655</v>
      </c>
      <c r="E397" s="160" t="s">
        <v>605</v>
      </c>
      <c r="F397" s="16" t="s">
        <v>438</v>
      </c>
      <c r="G397" s="160" t="s">
        <v>564</v>
      </c>
      <c r="H397" s="4" t="s">
        <v>28</v>
      </c>
      <c r="I397" s="14">
        <v>14</v>
      </c>
      <c r="K397" s="14"/>
    </row>
    <row r="398" spans="1:11" x14ac:dyDescent="0.2">
      <c r="A398" s="1">
        <v>396</v>
      </c>
      <c r="B398" s="2" t="s">
        <v>134</v>
      </c>
      <c r="C398" s="300" t="s">
        <v>606</v>
      </c>
      <c r="D398" s="301">
        <v>41655</v>
      </c>
      <c r="E398" s="306" t="s">
        <v>605</v>
      </c>
      <c r="F398" s="307" t="s">
        <v>22</v>
      </c>
      <c r="G398" s="306" t="s">
        <v>525</v>
      </c>
      <c r="H398" s="304" t="s">
        <v>28</v>
      </c>
      <c r="I398" s="310">
        <v>16</v>
      </c>
      <c r="J398" s="304" t="s">
        <v>206</v>
      </c>
      <c r="K398" s="310" t="s">
        <v>209</v>
      </c>
    </row>
    <row r="399" spans="1:11" x14ac:dyDescent="0.2">
      <c r="A399" s="1">
        <v>397</v>
      </c>
      <c r="B399" s="2" t="s">
        <v>134</v>
      </c>
      <c r="C399" s="2" t="s">
        <v>606</v>
      </c>
      <c r="D399" s="6">
        <v>41655</v>
      </c>
      <c r="E399" s="160" t="s">
        <v>605</v>
      </c>
      <c r="F399" s="16" t="s">
        <v>199</v>
      </c>
      <c r="G399" s="160" t="s">
        <v>565</v>
      </c>
      <c r="H399" s="4" t="s">
        <v>28</v>
      </c>
      <c r="I399" s="14">
        <v>13</v>
      </c>
      <c r="K399" s="14"/>
    </row>
    <row r="400" spans="1:11" x14ac:dyDescent="0.2">
      <c r="A400" s="1">
        <v>398</v>
      </c>
      <c r="B400" s="2" t="s">
        <v>134</v>
      </c>
      <c r="C400" s="2" t="s">
        <v>606</v>
      </c>
      <c r="D400" s="6">
        <v>41655</v>
      </c>
      <c r="E400" s="160" t="s">
        <v>605</v>
      </c>
      <c r="F400" s="16" t="s">
        <v>201</v>
      </c>
      <c r="G400" s="160" t="s">
        <v>566</v>
      </c>
      <c r="H400" s="4" t="s">
        <v>28</v>
      </c>
      <c r="I400" s="14">
        <v>12</v>
      </c>
      <c r="K400" s="14"/>
    </row>
    <row r="401" spans="1:11" x14ac:dyDescent="0.2">
      <c r="A401" s="1">
        <v>399</v>
      </c>
      <c r="B401" s="2" t="s">
        <v>134</v>
      </c>
      <c r="C401" s="314" t="s">
        <v>606</v>
      </c>
      <c r="D401" s="315">
        <v>41655</v>
      </c>
      <c r="E401" s="316" t="s">
        <v>605</v>
      </c>
      <c r="F401" s="319" t="s">
        <v>199</v>
      </c>
      <c r="G401" s="316" t="s">
        <v>567</v>
      </c>
      <c r="H401" s="317" t="s">
        <v>28</v>
      </c>
      <c r="I401" s="318">
        <v>15</v>
      </c>
      <c r="J401" s="317" t="s">
        <v>206</v>
      </c>
      <c r="K401" s="318" t="s">
        <v>294</v>
      </c>
    </row>
    <row r="402" spans="1:11" x14ac:dyDescent="0.2">
      <c r="A402" s="1">
        <v>400</v>
      </c>
      <c r="B402" s="2" t="s">
        <v>134</v>
      </c>
      <c r="C402" s="2" t="s">
        <v>606</v>
      </c>
      <c r="D402" s="6">
        <v>41655</v>
      </c>
      <c r="E402" s="160" t="s">
        <v>605</v>
      </c>
      <c r="F402" s="16" t="s">
        <v>201</v>
      </c>
      <c r="G402" s="160" t="s">
        <v>568</v>
      </c>
      <c r="H402" s="4" t="s">
        <v>28</v>
      </c>
      <c r="I402" s="14">
        <v>10</v>
      </c>
      <c r="K402" s="12"/>
    </row>
    <row r="403" spans="1:11" x14ac:dyDescent="0.2">
      <c r="A403" s="1">
        <v>401</v>
      </c>
      <c r="B403" s="2" t="s">
        <v>134</v>
      </c>
      <c r="C403" s="2" t="s">
        <v>606</v>
      </c>
      <c r="D403" s="6">
        <v>41655</v>
      </c>
      <c r="E403" s="160" t="s">
        <v>605</v>
      </c>
      <c r="F403" s="16" t="s">
        <v>13</v>
      </c>
      <c r="G403" s="160" t="s">
        <v>569</v>
      </c>
      <c r="H403" s="174" t="s">
        <v>280</v>
      </c>
      <c r="I403" s="14">
        <v>12</v>
      </c>
      <c r="K403" s="12"/>
    </row>
    <row r="404" spans="1:11" x14ac:dyDescent="0.2">
      <c r="A404" s="1">
        <v>402</v>
      </c>
      <c r="B404" s="2" t="s">
        <v>134</v>
      </c>
      <c r="C404" s="2" t="s">
        <v>606</v>
      </c>
      <c r="D404" s="6">
        <v>41655</v>
      </c>
      <c r="E404" s="160" t="s">
        <v>605</v>
      </c>
      <c r="F404" s="16" t="s">
        <v>15</v>
      </c>
      <c r="G404" s="160" t="s">
        <v>570</v>
      </c>
      <c r="H404" s="174" t="s">
        <v>280</v>
      </c>
      <c r="I404" s="14">
        <v>14</v>
      </c>
      <c r="K404" s="4" t="s">
        <v>208</v>
      </c>
    </row>
    <row r="405" spans="1:11" x14ac:dyDescent="0.2">
      <c r="A405" s="1">
        <v>403</v>
      </c>
      <c r="B405" s="2" t="s">
        <v>134</v>
      </c>
      <c r="C405" s="314" t="s">
        <v>606</v>
      </c>
      <c r="D405" s="315">
        <v>41655</v>
      </c>
      <c r="E405" s="316" t="s">
        <v>605</v>
      </c>
      <c r="F405" s="319" t="s">
        <v>19</v>
      </c>
      <c r="G405" s="316" t="s">
        <v>571</v>
      </c>
      <c r="H405" s="321" t="s">
        <v>280</v>
      </c>
      <c r="I405" s="318">
        <v>15</v>
      </c>
      <c r="J405" s="317" t="s">
        <v>206</v>
      </c>
      <c r="K405" s="318" t="s">
        <v>294</v>
      </c>
    </row>
    <row r="406" spans="1:11" x14ac:dyDescent="0.2">
      <c r="A406" s="1">
        <v>404</v>
      </c>
      <c r="B406" s="2" t="s">
        <v>134</v>
      </c>
      <c r="C406" s="291" t="s">
        <v>606</v>
      </c>
      <c r="D406" s="298">
        <v>41655</v>
      </c>
      <c r="E406" s="296" t="s">
        <v>605</v>
      </c>
      <c r="F406" s="289" t="s">
        <v>18</v>
      </c>
      <c r="G406" s="296" t="s">
        <v>572</v>
      </c>
      <c r="H406" s="297" t="s">
        <v>280</v>
      </c>
      <c r="I406" s="294">
        <v>17</v>
      </c>
      <c r="J406" s="200" t="s">
        <v>206</v>
      </c>
      <c r="K406" s="294" t="s">
        <v>207</v>
      </c>
    </row>
    <row r="407" spans="1:11" x14ac:dyDescent="0.2">
      <c r="A407" s="1">
        <v>405</v>
      </c>
      <c r="B407" s="2" t="s">
        <v>134</v>
      </c>
      <c r="C407" s="2" t="s">
        <v>606</v>
      </c>
      <c r="D407" s="6">
        <v>41655</v>
      </c>
      <c r="E407" s="160" t="s">
        <v>605</v>
      </c>
      <c r="F407" s="16" t="s">
        <v>20</v>
      </c>
      <c r="G407" s="160" t="s">
        <v>573</v>
      </c>
      <c r="H407" s="174" t="s">
        <v>280</v>
      </c>
      <c r="I407" s="14">
        <v>12</v>
      </c>
      <c r="K407" s="14"/>
    </row>
    <row r="408" spans="1:11" x14ac:dyDescent="0.2">
      <c r="A408" s="1">
        <v>406</v>
      </c>
      <c r="B408" s="2" t="s">
        <v>134</v>
      </c>
      <c r="C408" s="2" t="s">
        <v>606</v>
      </c>
      <c r="D408" s="6">
        <v>41655</v>
      </c>
      <c r="E408" s="160" t="s">
        <v>605</v>
      </c>
      <c r="F408" s="16" t="s">
        <v>23</v>
      </c>
      <c r="G408" s="160" t="s">
        <v>574</v>
      </c>
      <c r="H408" s="174" t="s">
        <v>280</v>
      </c>
      <c r="I408" s="14">
        <v>11</v>
      </c>
      <c r="K408" s="14"/>
    </row>
    <row r="409" spans="1:11" x14ac:dyDescent="0.2">
      <c r="A409" s="1">
        <v>407</v>
      </c>
      <c r="B409" s="2" t="s">
        <v>134</v>
      </c>
      <c r="C409" s="300" t="s">
        <v>606</v>
      </c>
      <c r="D409" s="301">
        <v>41655</v>
      </c>
      <c r="E409" s="306" t="s">
        <v>605</v>
      </c>
      <c r="F409" s="307" t="s">
        <v>26</v>
      </c>
      <c r="G409" s="306" t="s">
        <v>575</v>
      </c>
      <c r="H409" s="313" t="s">
        <v>280</v>
      </c>
      <c r="I409" s="310">
        <v>16</v>
      </c>
      <c r="J409" s="304" t="s">
        <v>206</v>
      </c>
      <c r="K409" s="310" t="s">
        <v>209</v>
      </c>
    </row>
    <row r="410" spans="1:11" x14ac:dyDescent="0.2">
      <c r="A410" s="1">
        <v>408</v>
      </c>
      <c r="B410" s="2" t="s">
        <v>134</v>
      </c>
      <c r="C410" s="2" t="s">
        <v>606</v>
      </c>
      <c r="D410" s="6">
        <v>41655</v>
      </c>
      <c r="E410" s="160" t="s">
        <v>605</v>
      </c>
      <c r="F410" s="16" t="s">
        <v>18</v>
      </c>
      <c r="G410" s="160" t="s">
        <v>576</v>
      </c>
      <c r="H410" s="174" t="s">
        <v>280</v>
      </c>
      <c r="I410" s="14">
        <v>13</v>
      </c>
      <c r="K410" s="14"/>
    </row>
    <row r="411" spans="1:11" x14ac:dyDescent="0.2">
      <c r="A411" s="1">
        <v>409</v>
      </c>
      <c r="B411" s="2" t="s">
        <v>134</v>
      </c>
      <c r="C411" s="2" t="s">
        <v>606</v>
      </c>
      <c r="D411" s="6">
        <v>41655</v>
      </c>
      <c r="E411" s="160" t="s">
        <v>605</v>
      </c>
      <c r="F411" s="16" t="s">
        <v>201</v>
      </c>
      <c r="G411" s="160" t="s">
        <v>447</v>
      </c>
      <c r="H411" s="174" t="s">
        <v>280</v>
      </c>
      <c r="I411" s="14">
        <v>9</v>
      </c>
      <c r="K411" s="14"/>
    </row>
    <row r="412" spans="1:11" x14ac:dyDescent="0.2">
      <c r="A412" s="1">
        <v>410</v>
      </c>
      <c r="B412" s="2" t="s">
        <v>134</v>
      </c>
      <c r="C412" s="2" t="s">
        <v>606</v>
      </c>
      <c r="D412" s="6">
        <v>41655</v>
      </c>
      <c r="E412" s="160" t="s">
        <v>605</v>
      </c>
      <c r="F412" s="16" t="s">
        <v>119</v>
      </c>
      <c r="G412" s="160" t="s">
        <v>577</v>
      </c>
      <c r="H412" s="174" t="s">
        <v>281</v>
      </c>
      <c r="I412" s="14">
        <v>15</v>
      </c>
      <c r="K412" s="4" t="s">
        <v>210</v>
      </c>
    </row>
    <row r="413" spans="1:11" x14ac:dyDescent="0.2">
      <c r="A413" s="1">
        <v>411</v>
      </c>
      <c r="B413" s="2" t="s">
        <v>134</v>
      </c>
      <c r="C413" s="2" t="s">
        <v>606</v>
      </c>
      <c r="D413" s="6">
        <v>41655</v>
      </c>
      <c r="E413" s="160" t="s">
        <v>605</v>
      </c>
      <c r="F413" s="16" t="s">
        <v>20</v>
      </c>
      <c r="G413" s="160" t="s">
        <v>578</v>
      </c>
      <c r="H413" s="174" t="s">
        <v>281</v>
      </c>
      <c r="I413" s="14">
        <v>10</v>
      </c>
    </row>
    <row r="414" spans="1:11" x14ac:dyDescent="0.2">
      <c r="A414" s="1">
        <v>412</v>
      </c>
      <c r="B414" s="2" t="s">
        <v>134</v>
      </c>
      <c r="C414" s="2" t="s">
        <v>606</v>
      </c>
      <c r="D414" s="6">
        <v>41655</v>
      </c>
      <c r="E414" s="160" t="s">
        <v>605</v>
      </c>
      <c r="F414" s="16" t="s">
        <v>19</v>
      </c>
      <c r="G414" s="160" t="s">
        <v>579</v>
      </c>
      <c r="H414" s="174" t="s">
        <v>281</v>
      </c>
      <c r="I414" s="14">
        <v>10</v>
      </c>
      <c r="K414" s="12"/>
    </row>
    <row r="415" spans="1:11" x14ac:dyDescent="0.2">
      <c r="A415" s="1">
        <v>413</v>
      </c>
      <c r="B415" s="2" t="s">
        <v>134</v>
      </c>
      <c r="C415" s="300" t="s">
        <v>606</v>
      </c>
      <c r="D415" s="301">
        <v>41655</v>
      </c>
      <c r="E415" s="306" t="s">
        <v>605</v>
      </c>
      <c r="F415" s="307" t="s">
        <v>604</v>
      </c>
      <c r="G415" s="306" t="s">
        <v>580</v>
      </c>
      <c r="H415" s="313" t="s">
        <v>281</v>
      </c>
      <c r="I415" s="310">
        <v>17</v>
      </c>
      <c r="J415" s="304" t="s">
        <v>206</v>
      </c>
      <c r="K415" s="309" t="s">
        <v>209</v>
      </c>
    </row>
    <row r="416" spans="1:11" x14ac:dyDescent="0.2">
      <c r="A416" s="1">
        <v>414</v>
      </c>
      <c r="B416" s="2" t="s">
        <v>134</v>
      </c>
      <c r="C416" s="2" t="s">
        <v>606</v>
      </c>
      <c r="D416" s="6">
        <v>41655</v>
      </c>
      <c r="E416" s="160" t="s">
        <v>605</v>
      </c>
      <c r="F416" s="16" t="s">
        <v>18</v>
      </c>
      <c r="G416" s="160" t="s">
        <v>581</v>
      </c>
      <c r="H416" s="174" t="s">
        <v>281</v>
      </c>
      <c r="I416" s="14">
        <v>14</v>
      </c>
      <c r="K416" s="14" t="s">
        <v>208</v>
      </c>
    </row>
    <row r="417" spans="1:11" x14ac:dyDescent="0.2">
      <c r="A417" s="1">
        <v>415</v>
      </c>
      <c r="B417" s="2" t="s">
        <v>134</v>
      </c>
      <c r="C417" s="2" t="s">
        <v>606</v>
      </c>
      <c r="D417" s="6">
        <v>41655</v>
      </c>
      <c r="E417" s="160" t="s">
        <v>605</v>
      </c>
      <c r="F417" s="16" t="s">
        <v>20</v>
      </c>
      <c r="G417" s="160" t="s">
        <v>582</v>
      </c>
      <c r="H417" s="174" t="s">
        <v>281</v>
      </c>
      <c r="I417" s="14">
        <v>13</v>
      </c>
      <c r="K417" s="14"/>
    </row>
    <row r="418" spans="1:11" x14ac:dyDescent="0.2">
      <c r="A418" s="1">
        <v>416</v>
      </c>
      <c r="B418" s="2" t="s">
        <v>134</v>
      </c>
      <c r="C418" s="2" t="s">
        <v>606</v>
      </c>
      <c r="D418" s="6">
        <v>41655</v>
      </c>
      <c r="E418" s="160" t="s">
        <v>605</v>
      </c>
      <c r="F418" s="16" t="s">
        <v>399</v>
      </c>
      <c r="G418" s="160" t="s">
        <v>583</v>
      </c>
      <c r="H418" s="174" t="s">
        <v>281</v>
      </c>
      <c r="I418" s="14">
        <v>12</v>
      </c>
    </row>
    <row r="419" spans="1:11" x14ac:dyDescent="0.2">
      <c r="A419" s="1">
        <v>417</v>
      </c>
      <c r="B419" s="2" t="s">
        <v>134</v>
      </c>
      <c r="C419" s="2" t="s">
        <v>606</v>
      </c>
      <c r="D419" s="6">
        <v>41655</v>
      </c>
      <c r="E419" s="160" t="s">
        <v>605</v>
      </c>
      <c r="F419" s="16" t="s">
        <v>15</v>
      </c>
      <c r="G419" s="160" t="s">
        <v>584</v>
      </c>
      <c r="H419" s="174" t="s">
        <v>281</v>
      </c>
      <c r="I419" s="14">
        <v>14</v>
      </c>
      <c r="K419" s="4" t="s">
        <v>210</v>
      </c>
    </row>
    <row r="420" spans="1:11" x14ac:dyDescent="0.2">
      <c r="A420" s="1">
        <v>418</v>
      </c>
      <c r="B420" s="2" t="s">
        <v>134</v>
      </c>
      <c r="C420" s="2" t="s">
        <v>606</v>
      </c>
      <c r="D420" s="6">
        <v>41655</v>
      </c>
      <c r="E420" s="160" t="s">
        <v>605</v>
      </c>
      <c r="F420" s="16" t="s">
        <v>30</v>
      </c>
      <c r="G420" s="160" t="s">
        <v>585</v>
      </c>
      <c r="H420" s="174" t="s">
        <v>281</v>
      </c>
      <c r="I420" s="14">
        <v>12</v>
      </c>
      <c r="K420" s="14"/>
    </row>
    <row r="421" spans="1:11" x14ac:dyDescent="0.2">
      <c r="A421" s="1">
        <v>419</v>
      </c>
      <c r="B421" s="2" t="s">
        <v>134</v>
      </c>
      <c r="C421" s="2" t="s">
        <v>606</v>
      </c>
      <c r="D421" s="6">
        <v>41655</v>
      </c>
      <c r="E421" s="160" t="s">
        <v>605</v>
      </c>
      <c r="F421" s="16" t="s">
        <v>15</v>
      </c>
      <c r="G421" s="160" t="s">
        <v>586</v>
      </c>
      <c r="H421" s="174" t="s">
        <v>281</v>
      </c>
      <c r="I421" s="14">
        <v>12</v>
      </c>
      <c r="K421" s="14"/>
    </row>
    <row r="422" spans="1:11" x14ac:dyDescent="0.2">
      <c r="A422" s="1">
        <v>420</v>
      </c>
      <c r="B422" s="2" t="s">
        <v>134</v>
      </c>
      <c r="C422" s="2" t="s">
        <v>606</v>
      </c>
      <c r="D422" s="6">
        <v>41655</v>
      </c>
      <c r="E422" s="160" t="s">
        <v>605</v>
      </c>
      <c r="F422" s="16" t="s">
        <v>119</v>
      </c>
      <c r="G422" s="160" t="s">
        <v>587</v>
      </c>
      <c r="H422" s="174" t="s">
        <v>281</v>
      </c>
      <c r="I422" s="14">
        <v>10</v>
      </c>
      <c r="K422" s="14"/>
    </row>
    <row r="423" spans="1:11" x14ac:dyDescent="0.2">
      <c r="A423" s="1">
        <v>421</v>
      </c>
      <c r="B423" s="2" t="s">
        <v>134</v>
      </c>
      <c r="C423" s="2" t="s">
        <v>606</v>
      </c>
      <c r="D423" s="6">
        <v>41655</v>
      </c>
      <c r="E423" s="160" t="s">
        <v>605</v>
      </c>
      <c r="F423" s="16" t="s">
        <v>21</v>
      </c>
      <c r="G423" s="160" t="s">
        <v>588</v>
      </c>
      <c r="H423" s="174" t="s">
        <v>281</v>
      </c>
      <c r="I423" s="14">
        <v>11</v>
      </c>
    </row>
    <row r="424" spans="1:11" x14ac:dyDescent="0.2">
      <c r="A424" s="1">
        <v>422</v>
      </c>
      <c r="B424" s="2" t="s">
        <v>134</v>
      </c>
      <c r="C424" s="2" t="s">
        <v>606</v>
      </c>
      <c r="D424" s="6">
        <v>41655</v>
      </c>
      <c r="E424" s="160" t="s">
        <v>605</v>
      </c>
      <c r="F424" s="16" t="s">
        <v>18</v>
      </c>
      <c r="G424" s="160" t="s">
        <v>589</v>
      </c>
      <c r="H424" s="174" t="s">
        <v>281</v>
      </c>
      <c r="I424" s="14">
        <v>13</v>
      </c>
      <c r="K424" s="14"/>
    </row>
    <row r="425" spans="1:11" x14ac:dyDescent="0.2">
      <c r="A425" s="1">
        <v>423</v>
      </c>
      <c r="B425" s="2" t="s">
        <v>134</v>
      </c>
      <c r="C425" s="2" t="s">
        <v>606</v>
      </c>
      <c r="D425" s="6">
        <v>41655</v>
      </c>
      <c r="E425" s="160" t="s">
        <v>605</v>
      </c>
      <c r="F425" s="16" t="s">
        <v>30</v>
      </c>
      <c r="G425" s="160" t="s">
        <v>590</v>
      </c>
      <c r="H425" s="174" t="s">
        <v>281</v>
      </c>
      <c r="I425" s="14">
        <v>13</v>
      </c>
      <c r="K425" s="14"/>
    </row>
    <row r="426" spans="1:11" x14ac:dyDescent="0.2">
      <c r="A426" s="1">
        <v>424</v>
      </c>
      <c r="B426" s="2" t="s">
        <v>134</v>
      </c>
      <c r="C426" s="314" t="s">
        <v>606</v>
      </c>
      <c r="D426" s="315">
        <v>41655</v>
      </c>
      <c r="E426" s="316" t="s">
        <v>605</v>
      </c>
      <c r="F426" s="319" t="s">
        <v>20</v>
      </c>
      <c r="G426" s="316" t="s">
        <v>591</v>
      </c>
      <c r="H426" s="321" t="s">
        <v>281</v>
      </c>
      <c r="I426" s="318">
        <v>16</v>
      </c>
      <c r="J426" s="317" t="s">
        <v>206</v>
      </c>
      <c r="K426" s="318" t="s">
        <v>294</v>
      </c>
    </row>
    <row r="427" spans="1:11" x14ac:dyDescent="0.2">
      <c r="A427" s="1">
        <v>425</v>
      </c>
      <c r="B427" s="2" t="s">
        <v>134</v>
      </c>
      <c r="C427" s="2" t="s">
        <v>606</v>
      </c>
      <c r="D427" s="6">
        <v>41655</v>
      </c>
      <c r="E427" s="160" t="s">
        <v>605</v>
      </c>
      <c r="F427" s="16" t="s">
        <v>399</v>
      </c>
      <c r="G427" s="160" t="s">
        <v>592</v>
      </c>
      <c r="H427" s="174" t="s">
        <v>281</v>
      </c>
      <c r="I427" s="14">
        <v>14</v>
      </c>
      <c r="K427" s="4" t="s">
        <v>208</v>
      </c>
    </row>
    <row r="428" spans="1:11" x14ac:dyDescent="0.2">
      <c r="A428" s="1">
        <v>426</v>
      </c>
      <c r="B428" s="2" t="s">
        <v>134</v>
      </c>
      <c r="C428" s="2" t="s">
        <v>606</v>
      </c>
      <c r="D428" s="6">
        <v>41655</v>
      </c>
      <c r="E428" s="160" t="s">
        <v>605</v>
      </c>
      <c r="F428" s="16" t="s">
        <v>26</v>
      </c>
      <c r="G428" s="160" t="s">
        <v>593</v>
      </c>
      <c r="H428" s="174" t="s">
        <v>281</v>
      </c>
      <c r="I428" s="14">
        <v>11</v>
      </c>
      <c r="K428" s="14"/>
    </row>
    <row r="429" spans="1:11" x14ac:dyDescent="0.2">
      <c r="A429" s="1">
        <v>427</v>
      </c>
      <c r="B429" s="2" t="s">
        <v>134</v>
      </c>
      <c r="C429" s="2" t="s">
        <v>606</v>
      </c>
      <c r="D429" s="6">
        <v>41655</v>
      </c>
      <c r="E429" s="160" t="s">
        <v>605</v>
      </c>
      <c r="F429" s="16" t="s">
        <v>21</v>
      </c>
      <c r="G429" s="160" t="s">
        <v>594</v>
      </c>
      <c r="H429" s="174" t="s">
        <v>281</v>
      </c>
      <c r="I429" s="14">
        <v>11</v>
      </c>
      <c r="K429" s="14"/>
    </row>
    <row r="430" spans="1:11" x14ac:dyDescent="0.2">
      <c r="A430" s="1">
        <v>428</v>
      </c>
      <c r="B430" s="2" t="s">
        <v>134</v>
      </c>
      <c r="C430" s="2" t="s">
        <v>606</v>
      </c>
      <c r="D430" s="6">
        <v>41655</v>
      </c>
      <c r="E430" s="160" t="s">
        <v>605</v>
      </c>
      <c r="F430" s="16" t="s">
        <v>201</v>
      </c>
      <c r="G430" s="160" t="s">
        <v>595</v>
      </c>
      <c r="H430" s="174" t="s">
        <v>281</v>
      </c>
      <c r="I430" s="14">
        <v>10</v>
      </c>
      <c r="K430" s="14"/>
    </row>
    <row r="431" spans="1:11" x14ac:dyDescent="0.2">
      <c r="A431" s="1">
        <v>429</v>
      </c>
      <c r="B431" s="2" t="s">
        <v>134</v>
      </c>
      <c r="C431" s="2" t="s">
        <v>606</v>
      </c>
      <c r="D431" s="6">
        <v>41655</v>
      </c>
      <c r="E431" s="160" t="s">
        <v>605</v>
      </c>
      <c r="F431" s="16" t="s">
        <v>119</v>
      </c>
      <c r="G431" s="160" t="s">
        <v>596</v>
      </c>
      <c r="H431" s="174" t="s">
        <v>281</v>
      </c>
      <c r="I431" s="14">
        <v>14</v>
      </c>
      <c r="K431" s="14" t="s">
        <v>208</v>
      </c>
    </row>
    <row r="432" spans="1:11" x14ac:dyDescent="0.2">
      <c r="A432" s="1">
        <v>430</v>
      </c>
      <c r="B432" s="2" t="s">
        <v>134</v>
      </c>
      <c r="C432" s="2" t="s">
        <v>606</v>
      </c>
      <c r="D432" s="6">
        <v>41655</v>
      </c>
      <c r="E432" s="160" t="s">
        <v>605</v>
      </c>
      <c r="F432" s="16" t="s">
        <v>30</v>
      </c>
      <c r="G432" s="160" t="s">
        <v>597</v>
      </c>
      <c r="H432" s="174" t="s">
        <v>281</v>
      </c>
      <c r="I432" s="14">
        <v>10</v>
      </c>
      <c r="K432" s="14"/>
    </row>
    <row r="433" spans="1:11" x14ac:dyDescent="0.2">
      <c r="A433" s="1">
        <v>431</v>
      </c>
      <c r="B433" s="2" t="s">
        <v>134</v>
      </c>
      <c r="C433" s="2" t="s">
        <v>606</v>
      </c>
      <c r="D433" s="6">
        <v>41655</v>
      </c>
      <c r="E433" s="160" t="s">
        <v>605</v>
      </c>
      <c r="F433" s="16" t="s">
        <v>21</v>
      </c>
      <c r="G433" s="160" t="s">
        <v>598</v>
      </c>
      <c r="H433" s="174" t="s">
        <v>281</v>
      </c>
      <c r="I433" s="14">
        <v>13</v>
      </c>
      <c r="K433" s="14"/>
    </row>
    <row r="434" spans="1:11" x14ac:dyDescent="0.2">
      <c r="A434" s="1">
        <v>432</v>
      </c>
      <c r="B434" s="2" t="s">
        <v>134</v>
      </c>
      <c r="C434" s="2" t="s">
        <v>606</v>
      </c>
      <c r="D434" s="6">
        <v>41655</v>
      </c>
      <c r="E434" s="160" t="s">
        <v>605</v>
      </c>
      <c r="F434" s="16" t="s">
        <v>438</v>
      </c>
      <c r="G434" s="160" t="s">
        <v>599</v>
      </c>
      <c r="H434" s="174" t="s">
        <v>281</v>
      </c>
      <c r="I434" s="14">
        <v>12</v>
      </c>
      <c r="K434" s="14"/>
    </row>
    <row r="435" spans="1:11" x14ac:dyDescent="0.2">
      <c r="A435" s="1">
        <v>433</v>
      </c>
      <c r="B435" s="2" t="s">
        <v>134</v>
      </c>
      <c r="C435" s="2" t="s">
        <v>606</v>
      </c>
      <c r="D435" s="6">
        <v>41655</v>
      </c>
      <c r="E435" s="160" t="s">
        <v>605</v>
      </c>
      <c r="F435" s="16" t="s">
        <v>18</v>
      </c>
      <c r="G435" s="160" t="s">
        <v>600</v>
      </c>
      <c r="H435" s="174" t="s">
        <v>281</v>
      </c>
      <c r="I435" s="14">
        <v>14</v>
      </c>
      <c r="K435" s="14"/>
    </row>
    <row r="436" spans="1:11" x14ac:dyDescent="0.2">
      <c r="A436" s="1">
        <v>434</v>
      </c>
      <c r="B436" s="2" t="s">
        <v>134</v>
      </c>
      <c r="C436" s="2" t="s">
        <v>606</v>
      </c>
      <c r="D436" s="6">
        <v>41655</v>
      </c>
      <c r="E436" s="160" t="s">
        <v>605</v>
      </c>
      <c r="F436" s="16" t="s">
        <v>22</v>
      </c>
      <c r="G436" s="160" t="s">
        <v>601</v>
      </c>
      <c r="H436" s="174" t="s">
        <v>281</v>
      </c>
      <c r="I436" s="14">
        <v>13</v>
      </c>
      <c r="K436" s="12"/>
    </row>
    <row r="437" spans="1:11" x14ac:dyDescent="0.2">
      <c r="A437" s="1">
        <v>435</v>
      </c>
      <c r="B437" s="2" t="s">
        <v>134</v>
      </c>
      <c r="C437" s="2" t="s">
        <v>606</v>
      </c>
      <c r="D437" s="6">
        <v>41655</v>
      </c>
      <c r="E437" s="160" t="s">
        <v>605</v>
      </c>
      <c r="F437" s="16" t="s">
        <v>15</v>
      </c>
      <c r="G437" s="160" t="s">
        <v>602</v>
      </c>
      <c r="H437" s="174" t="s">
        <v>281</v>
      </c>
      <c r="I437" s="14">
        <v>15</v>
      </c>
      <c r="K437" s="4" t="s">
        <v>210</v>
      </c>
    </row>
    <row r="438" spans="1:11" x14ac:dyDescent="0.2">
      <c r="A438" s="1">
        <v>436</v>
      </c>
      <c r="B438" s="2" t="s">
        <v>134</v>
      </c>
      <c r="C438" s="291" t="s">
        <v>606</v>
      </c>
      <c r="D438" s="298">
        <v>41655</v>
      </c>
      <c r="E438" s="296" t="s">
        <v>605</v>
      </c>
      <c r="F438" s="289" t="s">
        <v>399</v>
      </c>
      <c r="G438" s="296" t="s">
        <v>603</v>
      </c>
      <c r="H438" s="297" t="s">
        <v>281</v>
      </c>
      <c r="I438" s="294">
        <v>18</v>
      </c>
      <c r="J438" s="200" t="s">
        <v>206</v>
      </c>
      <c r="K438" s="294" t="s">
        <v>207</v>
      </c>
    </row>
    <row r="439" spans="1:11" x14ac:dyDescent="0.2">
      <c r="A439" s="1">
        <v>437</v>
      </c>
      <c r="B439" s="2" t="s">
        <v>134</v>
      </c>
      <c r="C439" s="291" t="s">
        <v>679</v>
      </c>
      <c r="D439" s="298">
        <v>41676</v>
      </c>
      <c r="E439" s="296" t="s">
        <v>678</v>
      </c>
      <c r="F439" s="289" t="s">
        <v>19</v>
      </c>
      <c r="G439" s="289" t="s">
        <v>653</v>
      </c>
      <c r="H439" s="297" t="s">
        <v>279</v>
      </c>
      <c r="I439" s="294">
        <v>20</v>
      </c>
      <c r="J439" s="200" t="s">
        <v>206</v>
      </c>
      <c r="K439" s="294" t="s">
        <v>207</v>
      </c>
    </row>
    <row r="440" spans="1:11" x14ac:dyDescent="0.2">
      <c r="A440" s="1">
        <v>438</v>
      </c>
      <c r="B440" s="2" t="s">
        <v>134</v>
      </c>
      <c r="C440" s="2" t="s">
        <v>679</v>
      </c>
      <c r="D440" s="6">
        <v>41676</v>
      </c>
      <c r="E440" s="160" t="s">
        <v>678</v>
      </c>
      <c r="F440" s="2" t="s">
        <v>269</v>
      </c>
      <c r="G440" s="2" t="s">
        <v>658</v>
      </c>
      <c r="H440" s="174" t="s">
        <v>279</v>
      </c>
      <c r="I440" s="14">
        <v>15</v>
      </c>
      <c r="K440" s="14"/>
    </row>
    <row r="441" spans="1:11" x14ac:dyDescent="0.2">
      <c r="A441" s="1">
        <v>439</v>
      </c>
      <c r="B441" s="2" t="s">
        <v>134</v>
      </c>
      <c r="C441" s="2" t="s">
        <v>679</v>
      </c>
      <c r="D441" s="6">
        <v>41676</v>
      </c>
      <c r="E441" s="160" t="s">
        <v>678</v>
      </c>
      <c r="F441" s="16" t="s">
        <v>13</v>
      </c>
      <c r="G441" s="2" t="s">
        <v>654</v>
      </c>
      <c r="H441" s="174" t="s">
        <v>279</v>
      </c>
      <c r="I441" s="14">
        <v>17</v>
      </c>
    </row>
    <row r="442" spans="1:11" x14ac:dyDescent="0.2">
      <c r="A442" s="1">
        <v>440</v>
      </c>
      <c r="B442" s="2" t="s">
        <v>134</v>
      </c>
      <c r="C442" s="314" t="s">
        <v>679</v>
      </c>
      <c r="D442" s="315">
        <v>41676</v>
      </c>
      <c r="E442" s="316" t="s">
        <v>678</v>
      </c>
      <c r="F442" s="314" t="s">
        <v>269</v>
      </c>
      <c r="G442" s="319" t="s">
        <v>656</v>
      </c>
      <c r="H442" s="321" t="s">
        <v>279</v>
      </c>
      <c r="I442" s="318">
        <v>18</v>
      </c>
      <c r="J442" s="317" t="s">
        <v>206</v>
      </c>
      <c r="K442" s="318" t="s">
        <v>294</v>
      </c>
    </row>
    <row r="443" spans="1:11" x14ac:dyDescent="0.2">
      <c r="A443" s="1">
        <v>441</v>
      </c>
      <c r="B443" s="2" t="s">
        <v>134</v>
      </c>
      <c r="C443" s="300" t="s">
        <v>679</v>
      </c>
      <c r="D443" s="301">
        <v>41676</v>
      </c>
      <c r="E443" s="306" t="s">
        <v>678</v>
      </c>
      <c r="F443" s="307" t="s">
        <v>26</v>
      </c>
      <c r="G443" s="307" t="s">
        <v>652</v>
      </c>
      <c r="H443" s="313" t="s">
        <v>279</v>
      </c>
      <c r="I443" s="310">
        <v>19</v>
      </c>
      <c r="J443" s="304" t="s">
        <v>206</v>
      </c>
      <c r="K443" s="310" t="s">
        <v>209</v>
      </c>
    </row>
    <row r="444" spans="1:11" x14ac:dyDescent="0.2">
      <c r="A444" s="1">
        <v>442</v>
      </c>
      <c r="B444" s="2" t="s">
        <v>134</v>
      </c>
      <c r="C444" s="2" t="s">
        <v>679</v>
      </c>
      <c r="D444" s="6">
        <v>41676</v>
      </c>
      <c r="E444" s="160" t="s">
        <v>678</v>
      </c>
      <c r="F444" s="2" t="s">
        <v>13</v>
      </c>
      <c r="G444" s="16" t="s">
        <v>655</v>
      </c>
      <c r="H444" s="174" t="s">
        <v>279</v>
      </c>
      <c r="I444" s="14">
        <v>15</v>
      </c>
      <c r="K444" s="14"/>
    </row>
    <row r="445" spans="1:11" x14ac:dyDescent="0.2">
      <c r="A445" s="1">
        <v>443</v>
      </c>
      <c r="B445" s="2" t="s">
        <v>134</v>
      </c>
      <c r="C445" s="2" t="s">
        <v>679</v>
      </c>
      <c r="D445" s="6">
        <v>41676</v>
      </c>
      <c r="E445" s="160" t="s">
        <v>678</v>
      </c>
      <c r="F445" s="2" t="s">
        <v>269</v>
      </c>
      <c r="G445" s="16" t="s">
        <v>657</v>
      </c>
      <c r="H445" s="174" t="s">
        <v>279</v>
      </c>
      <c r="I445" s="14">
        <v>15</v>
      </c>
      <c r="K445" s="14"/>
    </row>
    <row r="446" spans="1:11" x14ac:dyDescent="0.2">
      <c r="A446" s="1">
        <v>444</v>
      </c>
      <c r="B446" s="2" t="s">
        <v>134</v>
      </c>
      <c r="C446" s="2" t="s">
        <v>679</v>
      </c>
      <c r="D446" s="6">
        <v>41676</v>
      </c>
      <c r="E446" s="160" t="s">
        <v>678</v>
      </c>
      <c r="F446" s="2" t="s">
        <v>25</v>
      </c>
      <c r="G446" s="2" t="s">
        <v>664</v>
      </c>
      <c r="H446" s="4" t="s">
        <v>118</v>
      </c>
      <c r="I446" s="14">
        <v>17</v>
      </c>
      <c r="J446" s="9"/>
      <c r="K446" s="12" t="s">
        <v>208</v>
      </c>
    </row>
    <row r="447" spans="1:11" x14ac:dyDescent="0.2">
      <c r="A447" s="1">
        <v>445</v>
      </c>
      <c r="B447" s="2" t="s">
        <v>134</v>
      </c>
      <c r="C447" s="291" t="s">
        <v>679</v>
      </c>
      <c r="D447" s="298">
        <v>41676</v>
      </c>
      <c r="E447" s="296" t="s">
        <v>678</v>
      </c>
      <c r="F447" s="291" t="s">
        <v>13</v>
      </c>
      <c r="G447" s="289" t="s">
        <v>552</v>
      </c>
      <c r="H447" s="200" t="s">
        <v>118</v>
      </c>
      <c r="I447" s="294">
        <v>20</v>
      </c>
      <c r="J447" s="200" t="s">
        <v>682</v>
      </c>
      <c r="K447" s="292" t="s">
        <v>680</v>
      </c>
    </row>
    <row r="448" spans="1:11" x14ac:dyDescent="0.2">
      <c r="A448" s="1">
        <v>446</v>
      </c>
      <c r="B448" s="2" t="s">
        <v>134</v>
      </c>
      <c r="C448" s="2" t="s">
        <v>679</v>
      </c>
      <c r="D448" s="6">
        <v>41676</v>
      </c>
      <c r="E448" s="160" t="s">
        <v>678</v>
      </c>
      <c r="F448" s="16" t="s">
        <v>26</v>
      </c>
      <c r="G448" s="2" t="s">
        <v>659</v>
      </c>
      <c r="H448" s="4" t="s">
        <v>118</v>
      </c>
      <c r="I448" s="14">
        <v>18</v>
      </c>
      <c r="J448" s="9"/>
      <c r="K448" s="12" t="s">
        <v>681</v>
      </c>
    </row>
    <row r="449" spans="1:11" x14ac:dyDescent="0.2">
      <c r="A449" s="1">
        <v>447</v>
      </c>
      <c r="B449" s="2" t="s">
        <v>134</v>
      </c>
      <c r="C449" s="300" t="s">
        <v>679</v>
      </c>
      <c r="D449" s="301">
        <v>41676</v>
      </c>
      <c r="E449" s="306" t="s">
        <v>678</v>
      </c>
      <c r="F449" s="307" t="s">
        <v>30</v>
      </c>
      <c r="G449" s="300" t="s">
        <v>662</v>
      </c>
      <c r="H449" s="304" t="s">
        <v>118</v>
      </c>
      <c r="I449" s="310">
        <v>20</v>
      </c>
      <c r="J449" s="304" t="s">
        <v>206</v>
      </c>
      <c r="K449" s="304" t="s">
        <v>209</v>
      </c>
    </row>
    <row r="450" spans="1:11" x14ac:dyDescent="0.2">
      <c r="A450" s="1">
        <v>448</v>
      </c>
      <c r="B450" s="2" t="s">
        <v>134</v>
      </c>
      <c r="C450" s="314" t="s">
        <v>679</v>
      </c>
      <c r="D450" s="315">
        <v>41676</v>
      </c>
      <c r="E450" s="316" t="s">
        <v>678</v>
      </c>
      <c r="F450" s="319" t="s">
        <v>23</v>
      </c>
      <c r="G450" s="314" t="s">
        <v>660</v>
      </c>
      <c r="H450" s="317" t="s">
        <v>118</v>
      </c>
      <c r="I450" s="318">
        <v>19</v>
      </c>
      <c r="J450" s="317" t="s">
        <v>206</v>
      </c>
      <c r="K450" s="318" t="s">
        <v>294</v>
      </c>
    </row>
    <row r="451" spans="1:11" x14ac:dyDescent="0.2">
      <c r="A451" s="1">
        <v>449</v>
      </c>
      <c r="B451" s="2" t="s">
        <v>134</v>
      </c>
      <c r="C451" s="2" t="s">
        <v>679</v>
      </c>
      <c r="D451" s="6">
        <v>41676</v>
      </c>
      <c r="E451" s="160" t="s">
        <v>678</v>
      </c>
      <c r="F451" s="16" t="s">
        <v>353</v>
      </c>
      <c r="G451" s="16" t="s">
        <v>666</v>
      </c>
      <c r="H451" s="4" t="s">
        <v>118</v>
      </c>
      <c r="I451" s="14">
        <v>15</v>
      </c>
      <c r="K451" s="12"/>
    </row>
    <row r="452" spans="1:11" x14ac:dyDescent="0.2">
      <c r="A452" s="1">
        <v>450</v>
      </c>
      <c r="B452" s="2" t="s">
        <v>134</v>
      </c>
      <c r="C452" s="2" t="s">
        <v>679</v>
      </c>
      <c r="D452" s="6">
        <v>41676</v>
      </c>
      <c r="E452" s="160" t="s">
        <v>678</v>
      </c>
      <c r="F452" s="16" t="s">
        <v>19</v>
      </c>
      <c r="G452" s="2" t="s">
        <v>665</v>
      </c>
      <c r="H452" s="4" t="s">
        <v>118</v>
      </c>
      <c r="I452" s="14">
        <v>16</v>
      </c>
      <c r="K452" s="14"/>
    </row>
    <row r="453" spans="1:11" x14ac:dyDescent="0.2">
      <c r="A453" s="1">
        <v>451</v>
      </c>
      <c r="B453" s="2" t="s">
        <v>134</v>
      </c>
      <c r="C453" s="2" t="s">
        <v>679</v>
      </c>
      <c r="D453" s="6">
        <v>41676</v>
      </c>
      <c r="E453" s="160" t="s">
        <v>678</v>
      </c>
      <c r="F453" s="16" t="s">
        <v>353</v>
      </c>
      <c r="G453" s="2" t="s">
        <v>667</v>
      </c>
      <c r="H453" s="4" t="s">
        <v>118</v>
      </c>
      <c r="I453" s="14">
        <v>15</v>
      </c>
      <c r="K453" s="14"/>
    </row>
    <row r="454" spans="1:11" x14ac:dyDescent="0.2">
      <c r="A454" s="1">
        <v>452</v>
      </c>
      <c r="B454" s="2" t="s">
        <v>134</v>
      </c>
      <c r="C454" s="2" t="s">
        <v>679</v>
      </c>
      <c r="D454" s="6">
        <v>41676</v>
      </c>
      <c r="E454" s="160" t="s">
        <v>678</v>
      </c>
      <c r="F454" s="16" t="s">
        <v>13</v>
      </c>
      <c r="G454" s="2" t="s">
        <v>661</v>
      </c>
      <c r="H454" s="4" t="s">
        <v>118</v>
      </c>
      <c r="I454" s="14">
        <v>18</v>
      </c>
      <c r="K454" s="4" t="s">
        <v>210</v>
      </c>
    </row>
    <row r="455" spans="1:11" x14ac:dyDescent="0.2">
      <c r="A455" s="1">
        <v>453</v>
      </c>
      <c r="B455" s="2" t="s">
        <v>134</v>
      </c>
      <c r="C455" s="2" t="s">
        <v>679</v>
      </c>
      <c r="D455" s="6">
        <v>41676</v>
      </c>
      <c r="E455" s="160" t="s">
        <v>678</v>
      </c>
      <c r="F455" s="2" t="s">
        <v>30</v>
      </c>
      <c r="G455" s="2" t="s">
        <v>663</v>
      </c>
      <c r="H455" s="4" t="s">
        <v>118</v>
      </c>
      <c r="I455" s="14">
        <v>15</v>
      </c>
      <c r="K455" s="14"/>
    </row>
    <row r="456" spans="1:11" x14ac:dyDescent="0.2">
      <c r="A456" s="1">
        <v>454</v>
      </c>
      <c r="B456" s="2" t="s">
        <v>134</v>
      </c>
      <c r="C456" s="2" t="s">
        <v>679</v>
      </c>
      <c r="D456" s="6">
        <v>41676</v>
      </c>
      <c r="E456" s="160" t="s">
        <v>678</v>
      </c>
      <c r="F456" s="2" t="s">
        <v>353</v>
      </c>
      <c r="G456" s="16" t="s">
        <v>668</v>
      </c>
      <c r="H456" s="4" t="s">
        <v>118</v>
      </c>
      <c r="I456" s="14">
        <v>16</v>
      </c>
      <c r="K456" s="14"/>
    </row>
    <row r="457" spans="1:11" x14ac:dyDescent="0.2">
      <c r="A457" s="1">
        <v>455</v>
      </c>
      <c r="B457" s="2" t="s">
        <v>134</v>
      </c>
      <c r="C457" s="2" t="s">
        <v>679</v>
      </c>
      <c r="D457" s="6">
        <v>41676</v>
      </c>
      <c r="E457" s="160" t="s">
        <v>678</v>
      </c>
      <c r="F457" s="16" t="s">
        <v>201</v>
      </c>
      <c r="G457" s="160" t="s">
        <v>673</v>
      </c>
      <c r="H457" s="174" t="s">
        <v>28</v>
      </c>
      <c r="I457" s="14">
        <v>16</v>
      </c>
      <c r="K457" s="14"/>
    </row>
    <row r="458" spans="1:11" x14ac:dyDescent="0.2">
      <c r="A458" s="1">
        <v>456</v>
      </c>
      <c r="B458" s="2" t="s">
        <v>134</v>
      </c>
      <c r="C458" s="2" t="s">
        <v>679</v>
      </c>
      <c r="D458" s="6">
        <v>41676</v>
      </c>
      <c r="E458" s="160" t="s">
        <v>678</v>
      </c>
      <c r="F458" s="16" t="s">
        <v>199</v>
      </c>
      <c r="G458" s="160" t="s">
        <v>674</v>
      </c>
      <c r="H458" s="174" t="s">
        <v>28</v>
      </c>
      <c r="I458" s="14">
        <v>15</v>
      </c>
      <c r="K458" s="14"/>
    </row>
    <row r="459" spans="1:11" x14ac:dyDescent="0.2">
      <c r="A459" s="1">
        <v>457</v>
      </c>
      <c r="B459" s="2" t="s">
        <v>134</v>
      </c>
      <c r="C459" s="2" t="s">
        <v>679</v>
      </c>
      <c r="D459" s="6">
        <v>41676</v>
      </c>
      <c r="E459" s="160" t="s">
        <v>678</v>
      </c>
      <c r="F459" s="16" t="s">
        <v>201</v>
      </c>
      <c r="G459" s="160" t="s">
        <v>234</v>
      </c>
      <c r="H459" s="174" t="s">
        <v>28</v>
      </c>
      <c r="I459" s="14">
        <v>15</v>
      </c>
      <c r="K459" s="14"/>
    </row>
    <row r="460" spans="1:11" x14ac:dyDescent="0.2">
      <c r="A460" s="1">
        <v>458</v>
      </c>
      <c r="B460" s="2" t="s">
        <v>134</v>
      </c>
      <c r="C460" s="2" t="s">
        <v>679</v>
      </c>
      <c r="D460" s="6">
        <v>41676</v>
      </c>
      <c r="E460" s="160" t="s">
        <v>678</v>
      </c>
      <c r="F460" s="16" t="s">
        <v>201</v>
      </c>
      <c r="G460" s="160" t="s">
        <v>672</v>
      </c>
      <c r="H460" s="174" t="s">
        <v>28</v>
      </c>
      <c r="I460" s="14">
        <v>14</v>
      </c>
      <c r="K460" s="14"/>
    </row>
    <row r="461" spans="1:11" x14ac:dyDescent="0.2">
      <c r="A461" s="1">
        <v>459</v>
      </c>
      <c r="B461" s="2" t="s">
        <v>134</v>
      </c>
      <c r="C461" s="300" t="s">
        <v>679</v>
      </c>
      <c r="D461" s="301">
        <v>41676</v>
      </c>
      <c r="E461" s="306" t="s">
        <v>678</v>
      </c>
      <c r="F461" s="307" t="s">
        <v>199</v>
      </c>
      <c r="G461" s="306" t="s">
        <v>676</v>
      </c>
      <c r="H461" s="313" t="s">
        <v>28</v>
      </c>
      <c r="I461" s="310">
        <v>18</v>
      </c>
      <c r="J461" s="304" t="s">
        <v>206</v>
      </c>
      <c r="K461" s="309" t="s">
        <v>209</v>
      </c>
    </row>
    <row r="462" spans="1:11" x14ac:dyDescent="0.2">
      <c r="A462" s="1">
        <v>460</v>
      </c>
      <c r="B462" s="2" t="s">
        <v>134</v>
      </c>
      <c r="C462" s="314" t="s">
        <v>679</v>
      </c>
      <c r="D462" s="315">
        <v>41676</v>
      </c>
      <c r="E462" s="316" t="s">
        <v>678</v>
      </c>
      <c r="F462" s="319" t="s">
        <v>19</v>
      </c>
      <c r="G462" s="316" t="s">
        <v>670</v>
      </c>
      <c r="H462" s="321" t="s">
        <v>28</v>
      </c>
      <c r="I462" s="318">
        <v>17</v>
      </c>
      <c r="J462" s="317" t="s">
        <v>206</v>
      </c>
      <c r="K462" s="317" t="s">
        <v>294</v>
      </c>
    </row>
    <row r="463" spans="1:11" x14ac:dyDescent="0.2">
      <c r="A463" s="1">
        <v>461</v>
      </c>
      <c r="B463" s="2" t="s">
        <v>134</v>
      </c>
      <c r="C463" s="2" t="s">
        <v>679</v>
      </c>
      <c r="D463" s="6">
        <v>41676</v>
      </c>
      <c r="E463" s="160" t="s">
        <v>678</v>
      </c>
      <c r="F463" s="16" t="s">
        <v>199</v>
      </c>
      <c r="G463" s="160" t="s">
        <v>675</v>
      </c>
      <c r="H463" s="174" t="s">
        <v>28</v>
      </c>
      <c r="I463" s="14">
        <v>15</v>
      </c>
      <c r="J463" s="9"/>
      <c r="K463" s="12"/>
    </row>
    <row r="464" spans="1:11" x14ac:dyDescent="0.2">
      <c r="A464" s="1">
        <v>462</v>
      </c>
      <c r="B464" s="2" t="s">
        <v>134</v>
      </c>
      <c r="C464" s="2" t="s">
        <v>679</v>
      </c>
      <c r="D464" s="6">
        <v>41676</v>
      </c>
      <c r="E464" s="160" t="s">
        <v>678</v>
      </c>
      <c r="F464" s="16" t="s">
        <v>25</v>
      </c>
      <c r="G464" s="160" t="s">
        <v>671</v>
      </c>
      <c r="H464" s="174" t="s">
        <v>28</v>
      </c>
      <c r="I464" s="14">
        <v>16</v>
      </c>
      <c r="K464" s="12"/>
    </row>
    <row r="465" spans="1:11" x14ac:dyDescent="0.2">
      <c r="A465" s="1">
        <v>463</v>
      </c>
      <c r="B465" s="2" t="s">
        <v>134</v>
      </c>
      <c r="C465" s="291" t="s">
        <v>679</v>
      </c>
      <c r="D465" s="298">
        <v>41676</v>
      </c>
      <c r="E465" s="296" t="s">
        <v>678</v>
      </c>
      <c r="F465" s="289" t="s">
        <v>23</v>
      </c>
      <c r="G465" s="296" t="s">
        <v>677</v>
      </c>
      <c r="H465" s="297" t="s">
        <v>28</v>
      </c>
      <c r="I465" s="294">
        <v>19</v>
      </c>
      <c r="J465" s="200" t="s">
        <v>206</v>
      </c>
      <c r="K465" s="292" t="s">
        <v>207</v>
      </c>
    </row>
    <row r="466" spans="1:11" x14ac:dyDescent="0.2">
      <c r="A466" s="1">
        <v>464</v>
      </c>
      <c r="B466" s="2" t="s">
        <v>134</v>
      </c>
      <c r="C466" s="2" t="s">
        <v>679</v>
      </c>
      <c r="D466" s="6">
        <v>41676</v>
      </c>
      <c r="E466" s="160" t="s">
        <v>678</v>
      </c>
      <c r="F466" s="2" t="s">
        <v>438</v>
      </c>
      <c r="G466" s="160" t="s">
        <v>564</v>
      </c>
      <c r="H466" s="174" t="s">
        <v>28</v>
      </c>
      <c r="I466" s="14">
        <v>15</v>
      </c>
      <c r="K466" s="14"/>
    </row>
    <row r="467" spans="1:11" x14ac:dyDescent="0.2">
      <c r="A467" s="1">
        <v>465</v>
      </c>
      <c r="B467" s="2" t="s">
        <v>134</v>
      </c>
      <c r="C467" s="2" t="s">
        <v>679</v>
      </c>
      <c r="D467" s="6">
        <v>41676</v>
      </c>
      <c r="E467" s="160" t="s">
        <v>678</v>
      </c>
      <c r="F467" s="2" t="s">
        <v>26</v>
      </c>
      <c r="G467" s="160" t="s">
        <v>669</v>
      </c>
      <c r="H467" s="174" t="s">
        <v>28</v>
      </c>
      <c r="I467" s="14">
        <v>16</v>
      </c>
      <c r="K467" s="12"/>
    </row>
    <row r="468" spans="1:11" x14ac:dyDescent="0.2">
      <c r="A468" s="1">
        <v>466</v>
      </c>
      <c r="B468" s="2" t="s">
        <v>134</v>
      </c>
      <c r="C468" s="2" t="s">
        <v>679</v>
      </c>
      <c r="D468" s="6">
        <v>41676</v>
      </c>
      <c r="E468" s="160" t="s">
        <v>678</v>
      </c>
      <c r="F468" s="2" t="s">
        <v>18</v>
      </c>
      <c r="G468" s="160" t="s">
        <v>628</v>
      </c>
      <c r="H468" s="4" t="s">
        <v>280</v>
      </c>
      <c r="I468" s="14">
        <v>16</v>
      </c>
      <c r="K468" s="14"/>
    </row>
    <row r="469" spans="1:11" x14ac:dyDescent="0.2">
      <c r="A469" s="1">
        <v>467</v>
      </c>
      <c r="B469" s="2" t="s">
        <v>134</v>
      </c>
      <c r="C469" s="2" t="s">
        <v>679</v>
      </c>
      <c r="D469" s="6">
        <v>41676</v>
      </c>
      <c r="E469" s="160" t="s">
        <v>678</v>
      </c>
      <c r="F469" s="2" t="s">
        <v>353</v>
      </c>
      <c r="G469" s="160" t="s">
        <v>649</v>
      </c>
      <c r="H469" s="4" t="s">
        <v>280</v>
      </c>
      <c r="I469" s="14">
        <v>17</v>
      </c>
      <c r="K469" s="4" t="s">
        <v>208</v>
      </c>
    </row>
    <row r="470" spans="1:11" x14ac:dyDescent="0.2">
      <c r="A470" s="1">
        <v>468</v>
      </c>
      <c r="B470" s="2" t="s">
        <v>134</v>
      </c>
      <c r="C470" s="2" t="s">
        <v>679</v>
      </c>
      <c r="D470" s="6">
        <v>41676</v>
      </c>
      <c r="E470" s="160" t="s">
        <v>678</v>
      </c>
      <c r="F470" s="2" t="s">
        <v>269</v>
      </c>
      <c r="G470" s="160" t="s">
        <v>608</v>
      </c>
      <c r="H470" s="4" t="s">
        <v>280</v>
      </c>
      <c r="I470" s="14">
        <v>16</v>
      </c>
      <c r="K470" s="12"/>
    </row>
    <row r="471" spans="1:11" x14ac:dyDescent="0.2">
      <c r="A471" s="1">
        <v>469</v>
      </c>
      <c r="B471" s="2" t="s">
        <v>134</v>
      </c>
      <c r="C471" s="314" t="s">
        <v>679</v>
      </c>
      <c r="D471" s="315">
        <v>41676</v>
      </c>
      <c r="E471" s="316" t="s">
        <v>678</v>
      </c>
      <c r="F471" s="319" t="s">
        <v>26</v>
      </c>
      <c r="G471" s="316" t="s">
        <v>607</v>
      </c>
      <c r="H471" s="317" t="s">
        <v>280</v>
      </c>
      <c r="I471" s="318">
        <v>18</v>
      </c>
      <c r="J471" s="317" t="s">
        <v>206</v>
      </c>
      <c r="K471" s="318" t="s">
        <v>294</v>
      </c>
    </row>
    <row r="472" spans="1:11" x14ac:dyDescent="0.2">
      <c r="A472" s="1">
        <v>470</v>
      </c>
      <c r="B472" s="2" t="s">
        <v>134</v>
      </c>
      <c r="C472" s="2" t="s">
        <v>679</v>
      </c>
      <c r="D472" s="6">
        <v>41676</v>
      </c>
      <c r="E472" s="160" t="s">
        <v>678</v>
      </c>
      <c r="F472" s="2" t="s">
        <v>269</v>
      </c>
      <c r="G472" s="160" t="s">
        <v>609</v>
      </c>
      <c r="H472" s="4" t="s">
        <v>280</v>
      </c>
      <c r="I472" s="14">
        <v>15</v>
      </c>
      <c r="K472" s="12"/>
    </row>
    <row r="473" spans="1:11" x14ac:dyDescent="0.2">
      <c r="A473" s="1">
        <v>471</v>
      </c>
      <c r="B473" s="2" t="s">
        <v>134</v>
      </c>
      <c r="C473" s="2" t="s">
        <v>679</v>
      </c>
      <c r="D473" s="6">
        <v>41676</v>
      </c>
      <c r="E473" s="160" t="s">
        <v>678</v>
      </c>
      <c r="F473" s="2" t="s">
        <v>125</v>
      </c>
      <c r="G473" s="160" t="s">
        <v>625</v>
      </c>
      <c r="H473" s="4" t="s">
        <v>280</v>
      </c>
      <c r="I473" s="14">
        <v>16</v>
      </c>
      <c r="K473" s="14"/>
    </row>
    <row r="474" spans="1:11" x14ac:dyDescent="0.2">
      <c r="A474" s="1">
        <v>472</v>
      </c>
      <c r="B474" s="2" t="s">
        <v>134</v>
      </c>
      <c r="C474" s="291" t="s">
        <v>679</v>
      </c>
      <c r="D474" s="298">
        <v>41676</v>
      </c>
      <c r="E474" s="296" t="s">
        <v>678</v>
      </c>
      <c r="F474" s="291" t="s">
        <v>18</v>
      </c>
      <c r="G474" s="296" t="s">
        <v>629</v>
      </c>
      <c r="H474" s="200" t="s">
        <v>280</v>
      </c>
      <c r="I474" s="294">
        <v>20</v>
      </c>
      <c r="J474" s="200" t="s">
        <v>206</v>
      </c>
      <c r="K474" s="200" t="s">
        <v>207</v>
      </c>
    </row>
    <row r="475" spans="1:11" x14ac:dyDescent="0.2">
      <c r="A475" s="1">
        <v>473</v>
      </c>
      <c r="B475" s="2" t="s">
        <v>134</v>
      </c>
      <c r="C475" s="300" t="s">
        <v>679</v>
      </c>
      <c r="D475" s="301">
        <v>41676</v>
      </c>
      <c r="E475" s="306" t="s">
        <v>678</v>
      </c>
      <c r="F475" s="307" t="s">
        <v>20</v>
      </c>
      <c r="G475" s="306" t="s">
        <v>610</v>
      </c>
      <c r="H475" s="304" t="s">
        <v>280</v>
      </c>
      <c r="I475" s="310">
        <v>19</v>
      </c>
      <c r="J475" s="304" t="s">
        <v>206</v>
      </c>
      <c r="K475" s="309" t="s">
        <v>209</v>
      </c>
    </row>
    <row r="476" spans="1:11" x14ac:dyDescent="0.2">
      <c r="A476" s="1">
        <v>474</v>
      </c>
      <c r="B476" s="2" t="s">
        <v>134</v>
      </c>
      <c r="C476" s="2" t="s">
        <v>679</v>
      </c>
      <c r="D476" s="6">
        <v>41676</v>
      </c>
      <c r="E476" s="160" t="s">
        <v>678</v>
      </c>
      <c r="F476" s="2" t="s">
        <v>353</v>
      </c>
      <c r="G476" s="160" t="s">
        <v>648</v>
      </c>
      <c r="H476" s="4" t="s">
        <v>280</v>
      </c>
      <c r="I476" s="14">
        <v>15</v>
      </c>
      <c r="K476" s="14"/>
    </row>
    <row r="477" spans="1:11" x14ac:dyDescent="0.2">
      <c r="A477" s="1">
        <v>475</v>
      </c>
      <c r="B477" s="2" t="s">
        <v>134</v>
      </c>
      <c r="C477" s="2" t="s">
        <v>679</v>
      </c>
      <c r="D477" s="6">
        <v>41676</v>
      </c>
      <c r="E477" s="160" t="s">
        <v>678</v>
      </c>
      <c r="F477" s="2" t="s">
        <v>130</v>
      </c>
      <c r="G477" s="160" t="s">
        <v>627</v>
      </c>
      <c r="H477" s="4" t="s">
        <v>280</v>
      </c>
      <c r="I477" s="14">
        <v>14</v>
      </c>
      <c r="K477" s="12"/>
    </row>
    <row r="478" spans="1:11" x14ac:dyDescent="0.2">
      <c r="A478" s="1">
        <v>476</v>
      </c>
      <c r="B478" s="2" t="s">
        <v>134</v>
      </c>
      <c r="C478" s="2" t="s">
        <v>679</v>
      </c>
      <c r="D478" s="6">
        <v>41676</v>
      </c>
      <c r="E478" s="160" t="s">
        <v>678</v>
      </c>
      <c r="F478" s="2" t="s">
        <v>125</v>
      </c>
      <c r="G478" s="160" t="s">
        <v>626</v>
      </c>
      <c r="H478" s="4" t="s">
        <v>280</v>
      </c>
      <c r="I478" s="14">
        <v>14</v>
      </c>
      <c r="K478" s="12"/>
    </row>
    <row r="479" spans="1:11" x14ac:dyDescent="0.2">
      <c r="A479" s="1">
        <v>477</v>
      </c>
      <c r="B479" s="2" t="s">
        <v>134</v>
      </c>
      <c r="C479" s="2" t="s">
        <v>679</v>
      </c>
      <c r="D479" s="6">
        <v>41676</v>
      </c>
      <c r="E479" s="160" t="s">
        <v>678</v>
      </c>
      <c r="F479" s="2" t="s">
        <v>399</v>
      </c>
      <c r="G479" s="160" t="s">
        <v>634</v>
      </c>
      <c r="H479" s="4" t="s">
        <v>281</v>
      </c>
      <c r="I479" s="14">
        <v>14</v>
      </c>
      <c r="K479" s="12"/>
    </row>
    <row r="480" spans="1:11" x14ac:dyDescent="0.2">
      <c r="A480" s="1">
        <v>478</v>
      </c>
      <c r="B480" s="2" t="s">
        <v>134</v>
      </c>
      <c r="C480" s="2" t="s">
        <v>679</v>
      </c>
      <c r="D480" s="6">
        <v>41676</v>
      </c>
      <c r="E480" s="160" t="s">
        <v>678</v>
      </c>
      <c r="F480" s="2" t="s">
        <v>201</v>
      </c>
      <c r="G480" s="160" t="s">
        <v>615</v>
      </c>
      <c r="H480" s="4" t="s">
        <v>281</v>
      </c>
      <c r="I480" s="14">
        <v>14</v>
      </c>
      <c r="K480" s="12"/>
    </row>
    <row r="481" spans="1:11" x14ac:dyDescent="0.2">
      <c r="A481" s="1">
        <v>479</v>
      </c>
      <c r="B481" s="2" t="s">
        <v>134</v>
      </c>
      <c r="C481" s="2" t="s">
        <v>679</v>
      </c>
      <c r="D481" s="6">
        <v>41676</v>
      </c>
      <c r="E481" s="160" t="s">
        <v>678</v>
      </c>
      <c r="F481" s="2" t="s">
        <v>399</v>
      </c>
      <c r="G481" s="160" t="s">
        <v>635</v>
      </c>
      <c r="H481" s="4" t="s">
        <v>281</v>
      </c>
      <c r="I481" s="14">
        <v>15</v>
      </c>
      <c r="K481" s="12"/>
    </row>
    <row r="482" spans="1:11" x14ac:dyDescent="0.2">
      <c r="A482" s="1">
        <v>480</v>
      </c>
      <c r="B482" s="2" t="s">
        <v>134</v>
      </c>
      <c r="C482" s="2" t="s">
        <v>679</v>
      </c>
      <c r="D482" s="6">
        <v>41676</v>
      </c>
      <c r="E482" s="160" t="s">
        <v>678</v>
      </c>
      <c r="F482" s="2" t="s">
        <v>438</v>
      </c>
      <c r="G482" s="160" t="s">
        <v>611</v>
      </c>
      <c r="H482" s="4" t="s">
        <v>281</v>
      </c>
      <c r="I482" s="14">
        <v>14</v>
      </c>
      <c r="K482" s="12"/>
    </row>
    <row r="483" spans="1:11" x14ac:dyDescent="0.2">
      <c r="A483" s="1">
        <v>481</v>
      </c>
      <c r="B483" s="2" t="s">
        <v>134</v>
      </c>
      <c r="C483" s="2" t="s">
        <v>679</v>
      </c>
      <c r="D483" s="6">
        <v>41676</v>
      </c>
      <c r="E483" s="160" t="s">
        <v>678</v>
      </c>
      <c r="F483" s="2" t="s">
        <v>130</v>
      </c>
      <c r="G483" s="160" t="s">
        <v>611</v>
      </c>
      <c r="H483" s="4" t="s">
        <v>281</v>
      </c>
      <c r="I483" s="14">
        <v>15</v>
      </c>
      <c r="K483" s="12"/>
    </row>
    <row r="484" spans="1:11" x14ac:dyDescent="0.2">
      <c r="A484" s="1">
        <v>482</v>
      </c>
      <c r="B484" s="2" t="s">
        <v>134</v>
      </c>
      <c r="C484" s="2" t="s">
        <v>679</v>
      </c>
      <c r="D484" s="6">
        <v>41676</v>
      </c>
      <c r="E484" s="160" t="s">
        <v>678</v>
      </c>
      <c r="F484" s="2" t="s">
        <v>18</v>
      </c>
      <c r="G484" s="160" t="s">
        <v>172</v>
      </c>
      <c r="H484" s="4" t="s">
        <v>281</v>
      </c>
      <c r="I484" s="14">
        <v>17</v>
      </c>
      <c r="K484" s="4" t="s">
        <v>208</v>
      </c>
    </row>
    <row r="485" spans="1:11" x14ac:dyDescent="0.2">
      <c r="A485" s="1">
        <v>483</v>
      </c>
      <c r="B485" s="2" t="s">
        <v>134</v>
      </c>
      <c r="C485" s="2" t="s">
        <v>679</v>
      </c>
      <c r="D485" s="6">
        <v>41676</v>
      </c>
      <c r="E485" s="160" t="s">
        <v>678</v>
      </c>
      <c r="F485" s="2" t="s">
        <v>19</v>
      </c>
      <c r="G485" s="160" t="s">
        <v>612</v>
      </c>
      <c r="H485" s="4" t="s">
        <v>281</v>
      </c>
      <c r="I485" s="14">
        <v>16</v>
      </c>
      <c r="J485" s="9"/>
      <c r="K485" s="12"/>
    </row>
    <row r="486" spans="1:11" x14ac:dyDescent="0.2">
      <c r="A486" s="1">
        <v>484</v>
      </c>
      <c r="B486" s="2" t="s">
        <v>134</v>
      </c>
      <c r="C486" s="2" t="s">
        <v>679</v>
      </c>
      <c r="D486" s="6">
        <v>41676</v>
      </c>
      <c r="E486" s="160" t="s">
        <v>678</v>
      </c>
      <c r="F486" s="2" t="s">
        <v>119</v>
      </c>
      <c r="G486" s="160" t="s">
        <v>639</v>
      </c>
      <c r="H486" s="4" t="s">
        <v>281</v>
      </c>
      <c r="I486" s="14">
        <v>15</v>
      </c>
      <c r="J486" s="9"/>
      <c r="K486" s="14"/>
    </row>
    <row r="487" spans="1:11" x14ac:dyDescent="0.2">
      <c r="B487" s="2" t="s">
        <v>134</v>
      </c>
      <c r="C487" s="2" t="s">
        <v>679</v>
      </c>
      <c r="D487" s="6">
        <v>41676</v>
      </c>
      <c r="E487" s="160" t="s">
        <v>678</v>
      </c>
      <c r="F487" s="2" t="s">
        <v>18</v>
      </c>
      <c r="G487" s="160" t="s">
        <v>630</v>
      </c>
      <c r="H487" s="4" t="s">
        <v>281</v>
      </c>
      <c r="I487" s="14">
        <v>16</v>
      </c>
      <c r="J487" s="9"/>
      <c r="K487" s="12"/>
    </row>
    <row r="488" spans="1:11" x14ac:dyDescent="0.2">
      <c r="A488" s="1">
        <v>485</v>
      </c>
      <c r="B488" s="2" t="s">
        <v>134</v>
      </c>
      <c r="C488" s="2" t="s">
        <v>679</v>
      </c>
      <c r="D488" s="6">
        <v>41676</v>
      </c>
      <c r="E488" s="160" t="s">
        <v>678</v>
      </c>
      <c r="F488" s="2" t="s">
        <v>125</v>
      </c>
      <c r="G488" s="160" t="s">
        <v>622</v>
      </c>
      <c r="H488" s="4" t="s">
        <v>281</v>
      </c>
      <c r="I488" s="14">
        <v>15</v>
      </c>
      <c r="K488" s="12"/>
    </row>
    <row r="489" spans="1:11" x14ac:dyDescent="0.2">
      <c r="A489" s="1">
        <v>486</v>
      </c>
      <c r="B489" s="2" t="s">
        <v>134</v>
      </c>
      <c r="C489" s="2" t="s">
        <v>679</v>
      </c>
      <c r="D489" s="6">
        <v>41676</v>
      </c>
      <c r="E489" s="160" t="s">
        <v>678</v>
      </c>
      <c r="F489" s="2" t="s">
        <v>23</v>
      </c>
      <c r="G489" s="160" t="s">
        <v>637</v>
      </c>
      <c r="H489" s="4" t="s">
        <v>281</v>
      </c>
      <c r="I489" s="14">
        <v>17</v>
      </c>
      <c r="K489" s="4" t="s">
        <v>210</v>
      </c>
    </row>
    <row r="490" spans="1:11" x14ac:dyDescent="0.2">
      <c r="A490" s="1">
        <v>487</v>
      </c>
      <c r="B490" s="2" t="s">
        <v>134</v>
      </c>
      <c r="C490" s="2" t="s">
        <v>679</v>
      </c>
      <c r="D490" s="6">
        <v>41676</v>
      </c>
      <c r="E490" s="160" t="s">
        <v>678</v>
      </c>
      <c r="F490" s="2" t="s">
        <v>30</v>
      </c>
      <c r="G490" s="160" t="s">
        <v>642</v>
      </c>
      <c r="H490" s="4" t="s">
        <v>281</v>
      </c>
      <c r="I490" s="14">
        <v>16</v>
      </c>
      <c r="K490" s="14"/>
    </row>
    <row r="491" spans="1:11" x14ac:dyDescent="0.2">
      <c r="A491" s="1">
        <v>488</v>
      </c>
      <c r="B491" s="2" t="s">
        <v>134</v>
      </c>
      <c r="C491" s="2" t="s">
        <v>679</v>
      </c>
      <c r="D491" s="6">
        <v>41676</v>
      </c>
      <c r="E491" s="160" t="s">
        <v>678</v>
      </c>
      <c r="F491" s="2" t="s">
        <v>18</v>
      </c>
      <c r="G491" s="160" t="s">
        <v>572</v>
      </c>
      <c r="H491" s="4" t="s">
        <v>281</v>
      </c>
      <c r="I491" s="14">
        <v>15</v>
      </c>
      <c r="K491" s="14"/>
    </row>
    <row r="492" spans="1:11" x14ac:dyDescent="0.2">
      <c r="A492" s="1">
        <v>489</v>
      </c>
      <c r="B492" s="2" t="s">
        <v>134</v>
      </c>
      <c r="C492" s="2" t="s">
        <v>679</v>
      </c>
      <c r="D492" s="6">
        <v>41676</v>
      </c>
      <c r="E492" s="160" t="s">
        <v>678</v>
      </c>
      <c r="F492" s="16" t="s">
        <v>23</v>
      </c>
      <c r="G492" s="160" t="s">
        <v>647</v>
      </c>
      <c r="H492" s="4" t="s">
        <v>281</v>
      </c>
      <c r="I492" s="14">
        <v>17</v>
      </c>
      <c r="K492" s="12" t="s">
        <v>208</v>
      </c>
    </row>
    <row r="493" spans="1:11" x14ac:dyDescent="0.2">
      <c r="A493" s="1">
        <v>490</v>
      </c>
      <c r="B493" s="2" t="s">
        <v>134</v>
      </c>
      <c r="C493" s="2" t="s">
        <v>679</v>
      </c>
      <c r="D493" s="6">
        <v>41676</v>
      </c>
      <c r="E493" s="160" t="s">
        <v>678</v>
      </c>
      <c r="F493" s="2" t="s">
        <v>199</v>
      </c>
      <c r="G493" s="160" t="s">
        <v>650</v>
      </c>
      <c r="H493" s="4" t="s">
        <v>281</v>
      </c>
      <c r="I493" s="14">
        <v>15</v>
      </c>
      <c r="J493" s="9"/>
      <c r="K493" s="12"/>
    </row>
    <row r="494" spans="1:11" x14ac:dyDescent="0.2">
      <c r="A494" s="1">
        <v>491</v>
      </c>
      <c r="B494" s="2" t="s">
        <v>134</v>
      </c>
      <c r="C494" s="2" t="s">
        <v>679</v>
      </c>
      <c r="D494" s="6">
        <v>41676</v>
      </c>
      <c r="E494" s="160" t="s">
        <v>678</v>
      </c>
      <c r="F494" s="2" t="s">
        <v>22</v>
      </c>
      <c r="G494" s="160" t="s">
        <v>631</v>
      </c>
      <c r="H494" s="4" t="s">
        <v>281</v>
      </c>
      <c r="I494" s="14">
        <v>14</v>
      </c>
      <c r="K494" s="14"/>
    </row>
    <row r="495" spans="1:11" x14ac:dyDescent="0.2">
      <c r="A495" s="1">
        <v>492</v>
      </c>
      <c r="B495" s="2" t="s">
        <v>134</v>
      </c>
      <c r="C495" s="2" t="s">
        <v>679</v>
      </c>
      <c r="D495" s="6">
        <v>41676</v>
      </c>
      <c r="E495" s="160" t="s">
        <v>678</v>
      </c>
      <c r="F495" s="2" t="s">
        <v>30</v>
      </c>
      <c r="G495" s="160" t="s">
        <v>643</v>
      </c>
      <c r="H495" s="4" t="s">
        <v>281</v>
      </c>
      <c r="I495" s="14">
        <v>16</v>
      </c>
    </row>
    <row r="496" spans="1:11" x14ac:dyDescent="0.2">
      <c r="A496" s="1">
        <v>493</v>
      </c>
      <c r="B496" s="2" t="s">
        <v>134</v>
      </c>
      <c r="C496" s="314" t="s">
        <v>679</v>
      </c>
      <c r="D496" s="315">
        <v>41676</v>
      </c>
      <c r="E496" s="316" t="s">
        <v>678</v>
      </c>
      <c r="F496" s="314" t="s">
        <v>26</v>
      </c>
      <c r="G496" s="316" t="s">
        <v>614</v>
      </c>
      <c r="H496" s="317" t="s">
        <v>281</v>
      </c>
      <c r="I496" s="318">
        <v>18</v>
      </c>
      <c r="J496" s="317" t="s">
        <v>206</v>
      </c>
      <c r="K496" s="317" t="s">
        <v>294</v>
      </c>
    </row>
    <row r="497" spans="1:11" x14ac:dyDescent="0.2">
      <c r="A497" s="1">
        <v>494</v>
      </c>
      <c r="B497" s="2" t="s">
        <v>134</v>
      </c>
      <c r="C497" s="300" t="s">
        <v>679</v>
      </c>
      <c r="D497" s="301">
        <v>41676</v>
      </c>
      <c r="E497" s="306" t="s">
        <v>678</v>
      </c>
      <c r="F497" s="300" t="s">
        <v>19</v>
      </c>
      <c r="G497" s="306" t="s">
        <v>613</v>
      </c>
      <c r="H497" s="304" t="s">
        <v>281</v>
      </c>
      <c r="I497" s="310">
        <v>19</v>
      </c>
      <c r="J497" s="304" t="s">
        <v>206</v>
      </c>
      <c r="K497" s="309" t="s">
        <v>209</v>
      </c>
    </row>
    <row r="498" spans="1:11" x14ac:dyDescent="0.2">
      <c r="A498" s="1">
        <v>495</v>
      </c>
      <c r="B498" s="2" t="s">
        <v>134</v>
      </c>
      <c r="C498" s="2" t="s">
        <v>679</v>
      </c>
      <c r="D498" s="6">
        <v>41676</v>
      </c>
      <c r="E498" s="160" t="s">
        <v>678</v>
      </c>
      <c r="F498" s="2" t="s">
        <v>25</v>
      </c>
      <c r="G498" s="160" t="s">
        <v>617</v>
      </c>
      <c r="H498" s="4" t="s">
        <v>281</v>
      </c>
      <c r="I498" s="14">
        <v>14</v>
      </c>
      <c r="K498" s="12"/>
    </row>
    <row r="499" spans="1:11" x14ac:dyDescent="0.2">
      <c r="A499" s="1">
        <v>496</v>
      </c>
      <c r="B499" s="2" t="s">
        <v>134</v>
      </c>
      <c r="C499" s="2" t="s">
        <v>679</v>
      </c>
      <c r="D499" s="6">
        <v>41676</v>
      </c>
      <c r="E499" s="160" t="s">
        <v>678</v>
      </c>
      <c r="F499" s="2" t="s">
        <v>199</v>
      </c>
      <c r="G499" s="160" t="s">
        <v>651</v>
      </c>
      <c r="H499" s="4" t="s">
        <v>281</v>
      </c>
      <c r="I499" s="14">
        <v>15</v>
      </c>
      <c r="J499" s="9"/>
      <c r="K499" s="14"/>
    </row>
    <row r="500" spans="1:11" x14ac:dyDescent="0.2">
      <c r="A500" s="1">
        <v>497</v>
      </c>
      <c r="B500" s="2" t="s">
        <v>134</v>
      </c>
      <c r="C500" s="2" t="s">
        <v>679</v>
      </c>
      <c r="D500" s="6">
        <v>41676</v>
      </c>
      <c r="E500" s="160" t="s">
        <v>678</v>
      </c>
      <c r="F500" s="2" t="s">
        <v>20</v>
      </c>
      <c r="G500" s="160" t="s">
        <v>619</v>
      </c>
      <c r="H500" s="4" t="s">
        <v>281</v>
      </c>
      <c r="I500" s="14">
        <v>16</v>
      </c>
      <c r="J500" s="9"/>
      <c r="K500" s="12"/>
    </row>
    <row r="501" spans="1:11" x14ac:dyDescent="0.2">
      <c r="A501" s="1">
        <v>498</v>
      </c>
      <c r="B501" s="2" t="s">
        <v>134</v>
      </c>
      <c r="C501" s="291" t="s">
        <v>679</v>
      </c>
      <c r="D501" s="298">
        <v>41676</v>
      </c>
      <c r="E501" s="296" t="s">
        <v>678</v>
      </c>
      <c r="F501" s="291" t="s">
        <v>13</v>
      </c>
      <c r="G501" s="296" t="s">
        <v>616</v>
      </c>
      <c r="H501" s="200" t="s">
        <v>281</v>
      </c>
      <c r="I501" s="294">
        <v>20</v>
      </c>
      <c r="J501" s="200" t="s">
        <v>206</v>
      </c>
      <c r="K501" s="294" t="s">
        <v>207</v>
      </c>
    </row>
    <row r="502" spans="1:11" x14ac:dyDescent="0.2">
      <c r="A502" s="1">
        <v>499</v>
      </c>
      <c r="B502" s="2" t="s">
        <v>134</v>
      </c>
      <c r="C502" s="2" t="s">
        <v>679</v>
      </c>
      <c r="D502" s="6">
        <v>41676</v>
      </c>
      <c r="E502" s="160" t="s">
        <v>678</v>
      </c>
      <c r="F502" s="2" t="s">
        <v>119</v>
      </c>
      <c r="G502" s="160" t="s">
        <v>640</v>
      </c>
      <c r="H502" s="4" t="s">
        <v>281</v>
      </c>
      <c r="I502" s="14">
        <v>15</v>
      </c>
    </row>
    <row r="503" spans="1:11" x14ac:dyDescent="0.2">
      <c r="A503" s="1">
        <v>500</v>
      </c>
      <c r="B503" s="2" t="s">
        <v>134</v>
      </c>
      <c r="C503" s="2" t="s">
        <v>679</v>
      </c>
      <c r="D503" s="6">
        <v>41676</v>
      </c>
      <c r="E503" s="160" t="s">
        <v>678</v>
      </c>
      <c r="F503" s="2" t="s">
        <v>130</v>
      </c>
      <c r="G503" s="160" t="s">
        <v>645</v>
      </c>
      <c r="H503" s="4" t="s">
        <v>281</v>
      </c>
      <c r="I503" s="14">
        <v>14</v>
      </c>
      <c r="K503" s="12"/>
    </row>
    <row r="504" spans="1:11" x14ac:dyDescent="0.2">
      <c r="A504" s="1">
        <v>501</v>
      </c>
      <c r="B504" s="2" t="s">
        <v>134</v>
      </c>
      <c r="C504" s="2" t="s">
        <v>679</v>
      </c>
      <c r="D504" s="6">
        <v>41676</v>
      </c>
      <c r="E504" s="160" t="s">
        <v>678</v>
      </c>
      <c r="F504" s="2" t="s">
        <v>399</v>
      </c>
      <c r="G504" s="160" t="s">
        <v>636</v>
      </c>
      <c r="H504" s="4" t="s">
        <v>281</v>
      </c>
      <c r="I504" s="14">
        <v>15</v>
      </c>
      <c r="K504" s="14"/>
    </row>
    <row r="505" spans="1:11" x14ac:dyDescent="0.2">
      <c r="A505" s="1">
        <v>502</v>
      </c>
      <c r="B505" s="2" t="s">
        <v>134</v>
      </c>
      <c r="C505" s="2" t="s">
        <v>679</v>
      </c>
      <c r="D505" s="6">
        <v>41676</v>
      </c>
      <c r="E505" s="160" t="s">
        <v>678</v>
      </c>
      <c r="F505" s="2" t="s">
        <v>25</v>
      </c>
      <c r="G505" s="160" t="s">
        <v>618</v>
      </c>
      <c r="H505" s="4" t="s">
        <v>281</v>
      </c>
      <c r="I505" s="14">
        <v>17</v>
      </c>
      <c r="K505" s="4" t="s">
        <v>208</v>
      </c>
    </row>
    <row r="506" spans="1:11" x14ac:dyDescent="0.2">
      <c r="A506" s="1">
        <v>503</v>
      </c>
      <c r="B506" s="2" t="s">
        <v>134</v>
      </c>
      <c r="C506" s="2" t="s">
        <v>679</v>
      </c>
      <c r="D506" s="6">
        <v>41676</v>
      </c>
      <c r="E506" s="160" t="s">
        <v>678</v>
      </c>
      <c r="F506" s="2" t="s">
        <v>23</v>
      </c>
      <c r="G506" s="160" t="s">
        <v>638</v>
      </c>
      <c r="H506" s="4" t="s">
        <v>281</v>
      </c>
      <c r="I506" s="14">
        <v>16</v>
      </c>
      <c r="K506" s="12"/>
    </row>
    <row r="507" spans="1:11" x14ac:dyDescent="0.2">
      <c r="A507" s="1">
        <v>504</v>
      </c>
      <c r="B507" s="2" t="s">
        <v>134</v>
      </c>
      <c r="C507" s="2" t="s">
        <v>679</v>
      </c>
      <c r="D507" s="6">
        <v>41676</v>
      </c>
      <c r="E507" s="160" t="s">
        <v>678</v>
      </c>
      <c r="F507" s="2" t="s">
        <v>20</v>
      </c>
      <c r="G507" s="160" t="s">
        <v>620</v>
      </c>
      <c r="H507" s="4" t="s">
        <v>281</v>
      </c>
      <c r="I507" s="14">
        <v>16</v>
      </c>
    </row>
    <row r="508" spans="1:11" x14ac:dyDescent="0.2">
      <c r="A508" s="1">
        <v>505</v>
      </c>
      <c r="B508" s="2" t="s">
        <v>134</v>
      </c>
      <c r="C508" s="2" t="s">
        <v>679</v>
      </c>
      <c r="D508" s="6">
        <v>41676</v>
      </c>
      <c r="E508" s="160" t="s">
        <v>678</v>
      </c>
      <c r="F508" s="2" t="s">
        <v>125</v>
      </c>
      <c r="G508" s="160" t="s">
        <v>623</v>
      </c>
      <c r="H508" s="4" t="s">
        <v>281</v>
      </c>
      <c r="I508" s="14">
        <v>17</v>
      </c>
      <c r="K508" s="12" t="s">
        <v>210</v>
      </c>
    </row>
    <row r="509" spans="1:11" x14ac:dyDescent="0.2">
      <c r="A509" s="1">
        <v>506</v>
      </c>
      <c r="B509" s="2" t="s">
        <v>134</v>
      </c>
      <c r="C509" s="2" t="s">
        <v>679</v>
      </c>
      <c r="D509" s="6">
        <v>41676</v>
      </c>
      <c r="E509" s="160" t="s">
        <v>678</v>
      </c>
      <c r="F509" s="2" t="s">
        <v>22</v>
      </c>
      <c r="G509" s="160" t="s">
        <v>633</v>
      </c>
      <c r="H509" s="4" t="s">
        <v>281</v>
      </c>
      <c r="I509" s="14">
        <v>15</v>
      </c>
      <c r="K509" s="12"/>
    </row>
    <row r="510" spans="1:11" x14ac:dyDescent="0.2">
      <c r="A510" s="1">
        <v>507</v>
      </c>
      <c r="B510" s="2" t="s">
        <v>134</v>
      </c>
      <c r="C510" s="2" t="s">
        <v>679</v>
      </c>
      <c r="D510" s="6">
        <v>41676</v>
      </c>
      <c r="E510" s="160" t="s">
        <v>678</v>
      </c>
      <c r="F510" s="2" t="s">
        <v>20</v>
      </c>
      <c r="G510" s="160" t="s">
        <v>621</v>
      </c>
      <c r="H510" s="4" t="s">
        <v>281</v>
      </c>
      <c r="I510" s="14">
        <v>16</v>
      </c>
      <c r="K510" s="12"/>
    </row>
    <row r="511" spans="1:11" x14ac:dyDescent="0.2">
      <c r="A511" s="1">
        <v>508</v>
      </c>
      <c r="B511" s="2" t="s">
        <v>134</v>
      </c>
      <c r="C511" s="2" t="s">
        <v>679</v>
      </c>
      <c r="D511" s="6">
        <v>41676</v>
      </c>
      <c r="E511" s="160" t="s">
        <v>678</v>
      </c>
      <c r="F511" s="2" t="s">
        <v>125</v>
      </c>
      <c r="G511" s="160" t="s">
        <v>624</v>
      </c>
      <c r="H511" s="4" t="s">
        <v>281</v>
      </c>
      <c r="I511" s="14">
        <v>16</v>
      </c>
      <c r="K511" s="14"/>
    </row>
    <row r="512" spans="1:11" x14ac:dyDescent="0.2">
      <c r="A512" s="1">
        <v>509</v>
      </c>
      <c r="B512" s="2" t="s">
        <v>134</v>
      </c>
      <c r="C512" s="2" t="s">
        <v>679</v>
      </c>
      <c r="D512" s="6">
        <v>41676</v>
      </c>
      <c r="E512" s="160" t="s">
        <v>678</v>
      </c>
      <c r="F512" s="2" t="s">
        <v>30</v>
      </c>
      <c r="G512" s="160" t="s">
        <v>644</v>
      </c>
      <c r="H512" s="4" t="s">
        <v>281</v>
      </c>
      <c r="I512" s="14">
        <v>15</v>
      </c>
      <c r="K512" s="12"/>
    </row>
    <row r="513" spans="1:11" x14ac:dyDescent="0.2">
      <c r="A513" s="1">
        <v>510</v>
      </c>
      <c r="B513" s="2" t="s">
        <v>134</v>
      </c>
      <c r="C513" s="2" t="s">
        <v>679</v>
      </c>
      <c r="D513" s="6">
        <v>41676</v>
      </c>
      <c r="E513" s="160" t="s">
        <v>678</v>
      </c>
      <c r="F513" s="2" t="s">
        <v>130</v>
      </c>
      <c r="G513" s="160" t="s">
        <v>646</v>
      </c>
      <c r="H513" s="4" t="s">
        <v>281</v>
      </c>
      <c r="I513" s="14">
        <v>14</v>
      </c>
    </row>
    <row r="514" spans="1:11" x14ac:dyDescent="0.2">
      <c r="A514" s="1">
        <v>511</v>
      </c>
      <c r="B514" s="2" t="s">
        <v>134</v>
      </c>
      <c r="C514" s="2" t="s">
        <v>679</v>
      </c>
      <c r="D514" s="6">
        <v>41676</v>
      </c>
      <c r="E514" s="160" t="s">
        <v>678</v>
      </c>
      <c r="F514" s="2" t="s">
        <v>119</v>
      </c>
      <c r="G514" s="160" t="s">
        <v>641</v>
      </c>
      <c r="H514" s="4" t="s">
        <v>281</v>
      </c>
      <c r="I514" s="14">
        <v>16</v>
      </c>
      <c r="K514" s="14"/>
    </row>
    <row r="515" spans="1:11" x14ac:dyDescent="0.2">
      <c r="A515" s="1">
        <v>512</v>
      </c>
      <c r="B515" s="2" t="s">
        <v>134</v>
      </c>
      <c r="C515" s="2" t="s">
        <v>679</v>
      </c>
      <c r="D515" s="6">
        <v>41676</v>
      </c>
      <c r="E515" s="160" t="s">
        <v>678</v>
      </c>
      <c r="F515" s="2" t="s">
        <v>22</v>
      </c>
      <c r="G515" s="160" t="s">
        <v>632</v>
      </c>
      <c r="H515" s="4" t="s">
        <v>281</v>
      </c>
      <c r="I515" s="14">
        <v>16</v>
      </c>
      <c r="K515" s="12"/>
    </row>
    <row r="516" spans="1:11" x14ac:dyDescent="0.2">
      <c r="A516" s="1">
        <v>513</v>
      </c>
      <c r="B516" s="2" t="s">
        <v>134</v>
      </c>
      <c r="C516" s="291" t="s">
        <v>36</v>
      </c>
      <c r="D516" s="298">
        <v>41690</v>
      </c>
      <c r="E516" s="296" t="s">
        <v>738</v>
      </c>
      <c r="F516" s="291" t="s">
        <v>13</v>
      </c>
      <c r="G516" s="291" t="s">
        <v>685</v>
      </c>
      <c r="H516" s="200" t="s">
        <v>279</v>
      </c>
      <c r="I516" s="294">
        <v>19</v>
      </c>
      <c r="J516" s="200" t="s">
        <v>206</v>
      </c>
      <c r="K516" s="200" t="s">
        <v>207</v>
      </c>
    </row>
    <row r="517" spans="1:11" x14ac:dyDescent="0.2">
      <c r="A517" s="1">
        <v>514</v>
      </c>
      <c r="B517" s="2" t="s">
        <v>134</v>
      </c>
      <c r="C517" s="314" t="s">
        <v>36</v>
      </c>
      <c r="D517" s="315">
        <v>41690</v>
      </c>
      <c r="E517" s="316" t="s">
        <v>738</v>
      </c>
      <c r="F517" s="314" t="s">
        <v>26</v>
      </c>
      <c r="G517" s="314" t="s">
        <v>686</v>
      </c>
      <c r="H517" s="317" t="s">
        <v>279</v>
      </c>
      <c r="I517" s="318">
        <v>17</v>
      </c>
      <c r="J517" s="317" t="s">
        <v>206</v>
      </c>
      <c r="K517" s="320" t="s">
        <v>294</v>
      </c>
    </row>
    <row r="518" spans="1:11" x14ac:dyDescent="0.2">
      <c r="A518" s="1">
        <v>515</v>
      </c>
      <c r="B518" s="2" t="s">
        <v>134</v>
      </c>
      <c r="C518" s="300" t="s">
        <v>36</v>
      </c>
      <c r="D518" s="301">
        <v>41690</v>
      </c>
      <c r="E518" s="306" t="s">
        <v>738</v>
      </c>
      <c r="F518" s="300" t="s">
        <v>23</v>
      </c>
      <c r="G518" s="300" t="s">
        <v>683</v>
      </c>
      <c r="H518" s="304" t="s">
        <v>279</v>
      </c>
      <c r="I518" s="310">
        <v>18</v>
      </c>
      <c r="J518" s="304" t="s">
        <v>206</v>
      </c>
      <c r="K518" s="310" t="s">
        <v>209</v>
      </c>
    </row>
    <row r="519" spans="1:11" x14ac:dyDescent="0.2">
      <c r="A519" s="1">
        <v>516</v>
      </c>
      <c r="B519" s="2" t="s">
        <v>134</v>
      </c>
      <c r="C519" s="2" t="s">
        <v>36</v>
      </c>
      <c r="D519" s="6">
        <v>41690</v>
      </c>
      <c r="E519" s="160" t="s">
        <v>738</v>
      </c>
      <c r="F519" s="2" t="s">
        <v>13</v>
      </c>
      <c r="G519" s="2" t="s">
        <v>684</v>
      </c>
      <c r="H519" s="4" t="s">
        <v>279</v>
      </c>
      <c r="I519" s="14">
        <v>17</v>
      </c>
      <c r="K519" s="4" t="s">
        <v>210</v>
      </c>
    </row>
    <row r="520" spans="1:11" x14ac:dyDescent="0.2">
      <c r="A520" s="1">
        <v>517</v>
      </c>
      <c r="B520" s="2" t="s">
        <v>134</v>
      </c>
      <c r="C520" s="2" t="s">
        <v>36</v>
      </c>
      <c r="D520" s="6">
        <v>41690</v>
      </c>
      <c r="E520" s="160" t="s">
        <v>738</v>
      </c>
      <c r="F520" s="2" t="s">
        <v>13</v>
      </c>
      <c r="G520" s="160" t="s">
        <v>688</v>
      </c>
      <c r="H520" s="4" t="s">
        <v>118</v>
      </c>
      <c r="I520" s="14">
        <v>15</v>
      </c>
      <c r="K520" s="12" t="s">
        <v>739</v>
      </c>
    </row>
    <row r="521" spans="1:11" x14ac:dyDescent="0.2">
      <c r="A521" s="1">
        <v>518</v>
      </c>
      <c r="B521" s="2" t="s">
        <v>134</v>
      </c>
      <c r="C521" s="2" t="s">
        <v>36</v>
      </c>
      <c r="D521" s="6">
        <v>41690</v>
      </c>
      <c r="E521" s="160" t="s">
        <v>738</v>
      </c>
      <c r="F521" s="2" t="s">
        <v>30</v>
      </c>
      <c r="G521" s="160" t="s">
        <v>691</v>
      </c>
      <c r="H521" s="4" t="s">
        <v>118</v>
      </c>
      <c r="I521" s="14">
        <v>14</v>
      </c>
    </row>
    <row r="522" spans="1:11" x14ac:dyDescent="0.2">
      <c r="A522" s="1">
        <v>519</v>
      </c>
      <c r="B522" s="2" t="s">
        <v>134</v>
      </c>
      <c r="C522" s="2" t="s">
        <v>36</v>
      </c>
      <c r="D522" s="6">
        <v>41690</v>
      </c>
      <c r="E522" s="160" t="s">
        <v>738</v>
      </c>
      <c r="F522" s="2" t="s">
        <v>13</v>
      </c>
      <c r="G522" s="160" t="s">
        <v>689</v>
      </c>
      <c r="H522" s="4" t="s">
        <v>118</v>
      </c>
      <c r="I522" s="14">
        <v>15</v>
      </c>
      <c r="K522" s="12" t="s">
        <v>210</v>
      </c>
    </row>
    <row r="523" spans="1:11" x14ac:dyDescent="0.2">
      <c r="A523" s="1">
        <v>520</v>
      </c>
      <c r="B523" s="2" t="s">
        <v>134</v>
      </c>
      <c r="C523" s="2" t="s">
        <v>36</v>
      </c>
      <c r="D523" s="6">
        <v>41690</v>
      </c>
      <c r="E523" s="160" t="s">
        <v>738</v>
      </c>
      <c r="F523" s="2" t="s">
        <v>22</v>
      </c>
      <c r="G523" s="160" t="s">
        <v>696</v>
      </c>
      <c r="H523" s="4" t="s">
        <v>118</v>
      </c>
      <c r="I523" s="14">
        <v>14</v>
      </c>
      <c r="K523" s="12"/>
    </row>
    <row r="524" spans="1:11" x14ac:dyDescent="0.2">
      <c r="A524" s="1">
        <v>521</v>
      </c>
      <c r="B524" s="2" t="s">
        <v>134</v>
      </c>
      <c r="C524" s="2" t="s">
        <v>36</v>
      </c>
      <c r="D524" s="6">
        <v>41690</v>
      </c>
      <c r="E524" s="160" t="s">
        <v>738</v>
      </c>
      <c r="F524" s="2" t="s">
        <v>30</v>
      </c>
      <c r="G524" s="160" t="s">
        <v>692</v>
      </c>
      <c r="H524" s="4" t="s">
        <v>118</v>
      </c>
      <c r="I524" s="14">
        <v>14</v>
      </c>
    </row>
    <row r="525" spans="1:11" x14ac:dyDescent="0.2">
      <c r="A525" s="1">
        <v>522</v>
      </c>
      <c r="B525" s="2" t="s">
        <v>134</v>
      </c>
      <c r="C525" s="314" t="s">
        <v>36</v>
      </c>
      <c r="D525" s="315">
        <v>41690</v>
      </c>
      <c r="E525" s="316" t="s">
        <v>738</v>
      </c>
      <c r="F525" s="314" t="s">
        <v>19</v>
      </c>
      <c r="G525" s="316" t="s">
        <v>687</v>
      </c>
      <c r="H525" s="317" t="s">
        <v>118</v>
      </c>
      <c r="I525" s="318">
        <v>16</v>
      </c>
      <c r="J525" s="317" t="s">
        <v>206</v>
      </c>
      <c r="K525" s="318" t="s">
        <v>294</v>
      </c>
    </row>
    <row r="526" spans="1:11" x14ac:dyDescent="0.2">
      <c r="A526" s="1">
        <v>523</v>
      </c>
      <c r="B526" s="2" t="s">
        <v>134</v>
      </c>
      <c r="C526" s="2" t="s">
        <v>36</v>
      </c>
      <c r="D526" s="6">
        <v>41690</v>
      </c>
      <c r="E526" s="160" t="s">
        <v>738</v>
      </c>
      <c r="F526" s="2" t="s">
        <v>30</v>
      </c>
      <c r="G526" s="160" t="s">
        <v>693</v>
      </c>
      <c r="H526" s="4" t="s">
        <v>118</v>
      </c>
      <c r="I526" s="14">
        <v>15</v>
      </c>
      <c r="K526" s="12"/>
    </row>
    <row r="527" spans="1:11" x14ac:dyDescent="0.2">
      <c r="A527" s="1">
        <v>524</v>
      </c>
      <c r="B527" s="2" t="s">
        <v>134</v>
      </c>
      <c r="C527" s="2" t="s">
        <v>36</v>
      </c>
      <c r="D527" s="6">
        <v>41690</v>
      </c>
      <c r="E527" s="160" t="s">
        <v>738</v>
      </c>
      <c r="F527" s="2" t="s">
        <v>23</v>
      </c>
      <c r="G527" s="160" t="s">
        <v>694</v>
      </c>
      <c r="H527" s="4" t="s">
        <v>118</v>
      </c>
      <c r="I527" s="14">
        <v>14</v>
      </c>
      <c r="K527" s="14"/>
    </row>
    <row r="528" spans="1:11" x14ac:dyDescent="0.2">
      <c r="A528" s="1">
        <v>525</v>
      </c>
      <c r="B528" s="2" t="s">
        <v>134</v>
      </c>
      <c r="C528" s="291" t="s">
        <v>36</v>
      </c>
      <c r="D528" s="298">
        <v>41690</v>
      </c>
      <c r="E528" s="296" t="s">
        <v>738</v>
      </c>
      <c r="F528" s="291" t="s">
        <v>26</v>
      </c>
      <c r="G528" s="296" t="s">
        <v>690</v>
      </c>
      <c r="H528" s="200" t="s">
        <v>118</v>
      </c>
      <c r="I528" s="294">
        <v>17</v>
      </c>
      <c r="J528" s="200" t="s">
        <v>206</v>
      </c>
      <c r="K528" s="292" t="s">
        <v>207</v>
      </c>
    </row>
    <row r="529" spans="1:11" x14ac:dyDescent="0.2">
      <c r="A529" s="1">
        <v>526</v>
      </c>
      <c r="B529" s="2" t="s">
        <v>134</v>
      </c>
      <c r="C529" s="300" t="s">
        <v>36</v>
      </c>
      <c r="D529" s="301">
        <v>41690</v>
      </c>
      <c r="E529" s="306" t="s">
        <v>738</v>
      </c>
      <c r="F529" s="300" t="s">
        <v>22</v>
      </c>
      <c r="G529" s="306" t="s">
        <v>695</v>
      </c>
      <c r="H529" s="304" t="s">
        <v>118</v>
      </c>
      <c r="I529" s="310">
        <v>17</v>
      </c>
      <c r="J529" s="304" t="s">
        <v>206</v>
      </c>
      <c r="K529" s="310" t="s">
        <v>209</v>
      </c>
    </row>
    <row r="530" spans="1:11" x14ac:dyDescent="0.2">
      <c r="A530" s="1">
        <v>527</v>
      </c>
      <c r="B530" s="2" t="s">
        <v>134</v>
      </c>
      <c r="C530" s="2" t="s">
        <v>36</v>
      </c>
      <c r="D530" s="6">
        <v>41690</v>
      </c>
      <c r="E530" s="160" t="s">
        <v>738</v>
      </c>
      <c r="F530" s="2" t="s">
        <v>353</v>
      </c>
      <c r="G530" s="160" t="s">
        <v>697</v>
      </c>
      <c r="H530" s="4" t="s">
        <v>28</v>
      </c>
      <c r="I530" s="14">
        <v>14</v>
      </c>
    </row>
    <row r="531" spans="1:11" x14ac:dyDescent="0.2">
      <c r="A531" s="1">
        <v>528</v>
      </c>
      <c r="B531" s="2" t="s">
        <v>134</v>
      </c>
      <c r="C531" s="2" t="s">
        <v>36</v>
      </c>
      <c r="D531" s="6">
        <v>41690</v>
      </c>
      <c r="E531" s="160" t="s">
        <v>738</v>
      </c>
      <c r="F531" s="2" t="s">
        <v>119</v>
      </c>
      <c r="G531" s="160" t="s">
        <v>700</v>
      </c>
      <c r="H531" s="4" t="s">
        <v>28</v>
      </c>
      <c r="I531" s="14">
        <v>14</v>
      </c>
    </row>
    <row r="532" spans="1:11" x14ac:dyDescent="0.2">
      <c r="A532" s="1">
        <v>529</v>
      </c>
      <c r="B532" s="2" t="s">
        <v>134</v>
      </c>
      <c r="C532" s="2" t="s">
        <v>36</v>
      </c>
      <c r="D532" s="6">
        <v>41690</v>
      </c>
      <c r="E532" s="160" t="s">
        <v>738</v>
      </c>
      <c r="F532" s="2" t="s">
        <v>22</v>
      </c>
      <c r="G532" s="160" t="s">
        <v>702</v>
      </c>
      <c r="H532" s="4" t="s">
        <v>28</v>
      </c>
      <c r="I532" s="14">
        <v>13</v>
      </c>
    </row>
    <row r="533" spans="1:11" x14ac:dyDescent="0.2">
      <c r="A533" s="1">
        <v>530</v>
      </c>
      <c r="B533" s="2" t="s">
        <v>134</v>
      </c>
      <c r="C533" s="291" t="s">
        <v>36</v>
      </c>
      <c r="D533" s="298">
        <v>41690</v>
      </c>
      <c r="E533" s="296" t="s">
        <v>738</v>
      </c>
      <c r="F533" s="291" t="s">
        <v>26</v>
      </c>
      <c r="G533" s="296" t="s">
        <v>709</v>
      </c>
      <c r="H533" s="200" t="s">
        <v>28</v>
      </c>
      <c r="I533" s="294">
        <v>18</v>
      </c>
      <c r="J533" s="200" t="s">
        <v>206</v>
      </c>
      <c r="K533" s="292" t="s">
        <v>207</v>
      </c>
    </row>
    <row r="534" spans="1:11" x14ac:dyDescent="0.2">
      <c r="A534" s="1">
        <v>531</v>
      </c>
      <c r="B534" s="2" t="s">
        <v>134</v>
      </c>
      <c r="C534" s="2" t="s">
        <v>36</v>
      </c>
      <c r="D534" s="6">
        <v>41690</v>
      </c>
      <c r="E534" s="160" t="s">
        <v>738</v>
      </c>
      <c r="F534" s="2" t="s">
        <v>201</v>
      </c>
      <c r="G534" s="160" t="s">
        <v>706</v>
      </c>
      <c r="H534" s="4" t="s">
        <v>28</v>
      </c>
      <c r="I534" s="14">
        <v>13</v>
      </c>
      <c r="K534" s="12"/>
    </row>
    <row r="535" spans="1:11" x14ac:dyDescent="0.2">
      <c r="A535" s="1">
        <v>532</v>
      </c>
      <c r="B535" s="2" t="s">
        <v>134</v>
      </c>
      <c r="C535" s="2" t="s">
        <v>36</v>
      </c>
      <c r="D535" s="6">
        <v>41690</v>
      </c>
      <c r="E535" s="160" t="s">
        <v>738</v>
      </c>
      <c r="F535" s="2" t="s">
        <v>353</v>
      </c>
      <c r="G535" s="160" t="s">
        <v>698</v>
      </c>
      <c r="H535" s="4" t="s">
        <v>28</v>
      </c>
      <c r="I535" s="14">
        <v>14</v>
      </c>
      <c r="K535" s="14"/>
    </row>
    <row r="536" spans="1:11" x14ac:dyDescent="0.2">
      <c r="A536" s="1">
        <v>533</v>
      </c>
      <c r="B536" s="2" t="s">
        <v>134</v>
      </c>
      <c r="C536" s="300" t="s">
        <v>36</v>
      </c>
      <c r="D536" s="301">
        <v>41690</v>
      </c>
      <c r="E536" s="306" t="s">
        <v>738</v>
      </c>
      <c r="F536" s="300" t="s">
        <v>25</v>
      </c>
      <c r="G536" s="306" t="s">
        <v>708</v>
      </c>
      <c r="H536" s="304" t="s">
        <v>28</v>
      </c>
      <c r="I536" s="310">
        <v>17</v>
      </c>
      <c r="J536" s="304" t="s">
        <v>206</v>
      </c>
      <c r="K536" s="309" t="s">
        <v>209</v>
      </c>
    </row>
    <row r="537" spans="1:11" x14ac:dyDescent="0.2">
      <c r="A537" s="1">
        <v>534</v>
      </c>
      <c r="B537" s="2" t="s">
        <v>134</v>
      </c>
      <c r="C537" s="2" t="s">
        <v>36</v>
      </c>
      <c r="D537" s="6">
        <v>41690</v>
      </c>
      <c r="E537" s="160" t="s">
        <v>738</v>
      </c>
      <c r="F537" s="2" t="s">
        <v>119</v>
      </c>
      <c r="G537" s="160" t="s">
        <v>701</v>
      </c>
      <c r="H537" s="4" t="s">
        <v>28</v>
      </c>
      <c r="I537" s="14">
        <v>13</v>
      </c>
      <c r="K537" s="12"/>
    </row>
    <row r="538" spans="1:11" x14ac:dyDescent="0.2">
      <c r="A538" s="1">
        <v>535</v>
      </c>
      <c r="B538" s="2" t="s">
        <v>134</v>
      </c>
      <c r="C538" s="2" t="s">
        <v>36</v>
      </c>
      <c r="D538" s="6">
        <v>41690</v>
      </c>
      <c r="E538" s="160" t="s">
        <v>738</v>
      </c>
      <c r="F538" s="2" t="s">
        <v>438</v>
      </c>
      <c r="G538" s="160" t="s">
        <v>707</v>
      </c>
      <c r="H538" s="4" t="s">
        <v>28</v>
      </c>
      <c r="I538" s="14">
        <v>14</v>
      </c>
      <c r="K538" s="14"/>
    </row>
    <row r="539" spans="1:11" x14ac:dyDescent="0.2">
      <c r="A539" s="1">
        <v>536</v>
      </c>
      <c r="B539" s="2" t="s">
        <v>134</v>
      </c>
      <c r="C539" s="2" t="s">
        <v>36</v>
      </c>
      <c r="D539" s="6">
        <v>41690</v>
      </c>
      <c r="E539" s="160" t="s">
        <v>738</v>
      </c>
      <c r="F539" s="16" t="s">
        <v>19</v>
      </c>
      <c r="G539" s="160" t="s">
        <v>710</v>
      </c>
      <c r="H539" s="4" t="s">
        <v>28</v>
      </c>
      <c r="I539" s="14">
        <v>14</v>
      </c>
      <c r="K539" s="12"/>
    </row>
    <row r="540" spans="1:11" x14ac:dyDescent="0.2">
      <c r="A540" s="1">
        <v>537</v>
      </c>
      <c r="B540" s="2" t="s">
        <v>134</v>
      </c>
      <c r="C540" s="314" t="s">
        <v>36</v>
      </c>
      <c r="D540" s="315">
        <v>41690</v>
      </c>
      <c r="E540" s="316" t="s">
        <v>738</v>
      </c>
      <c r="F540" s="319" t="s">
        <v>201</v>
      </c>
      <c r="G540" s="316" t="s">
        <v>704</v>
      </c>
      <c r="H540" s="317" t="s">
        <v>28</v>
      </c>
      <c r="I540" s="318">
        <v>15</v>
      </c>
      <c r="J540" s="317" t="s">
        <v>206</v>
      </c>
      <c r="K540" s="318" t="s">
        <v>294</v>
      </c>
    </row>
    <row r="541" spans="1:11" x14ac:dyDescent="0.2">
      <c r="A541" s="1">
        <v>538</v>
      </c>
      <c r="B541" s="2" t="s">
        <v>134</v>
      </c>
      <c r="C541" s="2" t="s">
        <v>36</v>
      </c>
      <c r="D541" s="6">
        <v>41690</v>
      </c>
      <c r="E541" s="160" t="s">
        <v>738</v>
      </c>
      <c r="F541" s="16" t="s">
        <v>353</v>
      </c>
      <c r="G541" s="160" t="s">
        <v>699</v>
      </c>
      <c r="H541" s="4" t="s">
        <v>28</v>
      </c>
      <c r="I541" s="14">
        <v>14</v>
      </c>
      <c r="K541" s="14" t="s">
        <v>210</v>
      </c>
    </row>
    <row r="542" spans="1:11" x14ac:dyDescent="0.2">
      <c r="A542" s="1">
        <v>539</v>
      </c>
      <c r="B542" s="2" t="s">
        <v>134</v>
      </c>
      <c r="C542" s="2" t="s">
        <v>36</v>
      </c>
      <c r="D542" s="6">
        <v>41690</v>
      </c>
      <c r="E542" s="160" t="s">
        <v>738</v>
      </c>
      <c r="F542" s="16" t="s">
        <v>23</v>
      </c>
      <c r="G542" s="160" t="s">
        <v>703</v>
      </c>
      <c r="H542" s="4" t="s">
        <v>28</v>
      </c>
      <c r="I542" s="14">
        <v>14</v>
      </c>
      <c r="K542" s="12" t="s">
        <v>210</v>
      </c>
    </row>
    <row r="543" spans="1:11" x14ac:dyDescent="0.2">
      <c r="A543" s="1">
        <v>540</v>
      </c>
      <c r="B543" s="2" t="s">
        <v>134</v>
      </c>
      <c r="C543" s="2" t="s">
        <v>36</v>
      </c>
      <c r="D543" s="6">
        <v>41690</v>
      </c>
      <c r="E543" s="160" t="s">
        <v>738</v>
      </c>
      <c r="F543" s="2" t="s">
        <v>201</v>
      </c>
      <c r="G543" s="160" t="s">
        <v>705</v>
      </c>
      <c r="H543" s="4" t="s">
        <v>28</v>
      </c>
      <c r="I543" s="14">
        <v>16</v>
      </c>
      <c r="K543" s="4" t="s">
        <v>210</v>
      </c>
    </row>
    <row r="544" spans="1:11" x14ac:dyDescent="0.2">
      <c r="A544" s="1">
        <v>541</v>
      </c>
      <c r="B544" s="2" t="s">
        <v>134</v>
      </c>
      <c r="C544" s="291" t="s">
        <v>36</v>
      </c>
      <c r="D544" s="298">
        <v>41690</v>
      </c>
      <c r="E544" s="296" t="s">
        <v>738</v>
      </c>
      <c r="F544" s="291" t="s">
        <v>26</v>
      </c>
      <c r="G544" s="296" t="s">
        <v>715</v>
      </c>
      <c r="H544" s="200" t="s">
        <v>280</v>
      </c>
      <c r="I544" s="294">
        <v>20</v>
      </c>
      <c r="J544" s="200" t="s">
        <v>206</v>
      </c>
      <c r="K544" s="294" t="s">
        <v>207</v>
      </c>
    </row>
    <row r="545" spans="1:15" x14ac:dyDescent="0.2">
      <c r="A545" s="1">
        <v>542</v>
      </c>
      <c r="B545" s="2" t="s">
        <v>134</v>
      </c>
      <c r="C545" s="314" t="s">
        <v>36</v>
      </c>
      <c r="D545" s="315">
        <v>41690</v>
      </c>
      <c r="E545" s="316" t="s">
        <v>738</v>
      </c>
      <c r="F545" s="314" t="s">
        <v>18</v>
      </c>
      <c r="G545" s="316" t="s">
        <v>712</v>
      </c>
      <c r="H545" s="317" t="s">
        <v>280</v>
      </c>
      <c r="I545" s="318">
        <v>19</v>
      </c>
      <c r="J545" s="317" t="s">
        <v>206</v>
      </c>
      <c r="K545" s="318" t="s">
        <v>294</v>
      </c>
      <c r="M545" s="16"/>
    </row>
    <row r="546" spans="1:15" x14ac:dyDescent="0.2">
      <c r="A546" s="1">
        <v>543</v>
      </c>
      <c r="B546" s="2" t="s">
        <v>134</v>
      </c>
      <c r="C546" s="2" t="s">
        <v>36</v>
      </c>
      <c r="D546" s="6">
        <v>41690</v>
      </c>
      <c r="E546" s="160" t="s">
        <v>738</v>
      </c>
      <c r="F546" s="2" t="s">
        <v>31</v>
      </c>
      <c r="G546" s="160" t="s">
        <v>711</v>
      </c>
      <c r="H546" s="4" t="s">
        <v>280</v>
      </c>
      <c r="I546" s="14">
        <v>17</v>
      </c>
    </row>
    <row r="547" spans="1:15" x14ac:dyDescent="0.2">
      <c r="A547" s="1">
        <v>544</v>
      </c>
      <c r="B547" s="2" t="s">
        <v>134</v>
      </c>
      <c r="C547" s="2" t="s">
        <v>36</v>
      </c>
      <c r="D547" s="6">
        <v>41690</v>
      </c>
      <c r="E547" s="160" t="s">
        <v>738</v>
      </c>
      <c r="F547" s="2" t="s">
        <v>18</v>
      </c>
      <c r="G547" s="160" t="s">
        <v>713</v>
      </c>
      <c r="H547" s="4" t="s">
        <v>280</v>
      </c>
      <c r="I547" s="14">
        <v>17</v>
      </c>
      <c r="K547" s="14" t="s">
        <v>210</v>
      </c>
    </row>
    <row r="548" spans="1:15" x14ac:dyDescent="0.2">
      <c r="A548" s="1">
        <v>545</v>
      </c>
      <c r="B548" s="2" t="s">
        <v>134</v>
      </c>
      <c r="C548" s="300" t="s">
        <v>36</v>
      </c>
      <c r="D548" s="301">
        <v>41690</v>
      </c>
      <c r="E548" s="306" t="s">
        <v>738</v>
      </c>
      <c r="F548" s="300" t="s">
        <v>19</v>
      </c>
      <c r="G548" s="306" t="s">
        <v>714</v>
      </c>
      <c r="H548" s="304" t="s">
        <v>280</v>
      </c>
      <c r="I548" s="310">
        <v>19</v>
      </c>
      <c r="J548" s="304" t="s">
        <v>206</v>
      </c>
      <c r="K548" s="309" t="s">
        <v>209</v>
      </c>
    </row>
    <row r="549" spans="1:15" x14ac:dyDescent="0.2">
      <c r="A549" s="1">
        <v>546</v>
      </c>
      <c r="B549" s="2" t="s">
        <v>134</v>
      </c>
      <c r="C549" s="2" t="s">
        <v>36</v>
      </c>
      <c r="D549" s="6">
        <v>41690</v>
      </c>
      <c r="E549" s="160" t="s">
        <v>738</v>
      </c>
      <c r="F549" s="16" t="s">
        <v>31</v>
      </c>
      <c r="G549" s="160" t="s">
        <v>718</v>
      </c>
      <c r="H549" s="4" t="s">
        <v>281</v>
      </c>
      <c r="I549" s="14">
        <v>15</v>
      </c>
    </row>
    <row r="550" spans="1:15" x14ac:dyDescent="0.2">
      <c r="A550" s="1">
        <v>547</v>
      </c>
      <c r="B550" s="2" t="s">
        <v>134</v>
      </c>
      <c r="C550" s="2" t="s">
        <v>36</v>
      </c>
      <c r="D550" s="6">
        <v>41690</v>
      </c>
      <c r="E550" s="160" t="s">
        <v>738</v>
      </c>
      <c r="F550" s="2" t="s">
        <v>18</v>
      </c>
      <c r="G550" s="160" t="s">
        <v>721</v>
      </c>
      <c r="H550" s="4" t="s">
        <v>281</v>
      </c>
      <c r="I550" s="14">
        <v>15</v>
      </c>
      <c r="K550" s="12"/>
    </row>
    <row r="551" spans="1:15" x14ac:dyDescent="0.2">
      <c r="A551" s="1">
        <v>548</v>
      </c>
      <c r="B551" s="2" t="s">
        <v>134</v>
      </c>
      <c r="C551" s="2" t="s">
        <v>36</v>
      </c>
      <c r="D551" s="6">
        <v>41690</v>
      </c>
      <c r="E551" s="160" t="s">
        <v>738</v>
      </c>
      <c r="F551" s="2" t="s">
        <v>30</v>
      </c>
      <c r="G551" s="160" t="s">
        <v>734</v>
      </c>
      <c r="H551" s="4" t="s">
        <v>281</v>
      </c>
      <c r="I551" s="14">
        <v>14</v>
      </c>
      <c r="K551" s="12"/>
    </row>
    <row r="552" spans="1:15" x14ac:dyDescent="0.2">
      <c r="A552" s="1">
        <v>549</v>
      </c>
      <c r="B552" s="2" t="s">
        <v>134</v>
      </c>
      <c r="C552" s="291" t="s">
        <v>36</v>
      </c>
      <c r="D552" s="298">
        <v>41690</v>
      </c>
      <c r="E552" s="296" t="s">
        <v>738</v>
      </c>
      <c r="F552" s="291" t="s">
        <v>19</v>
      </c>
      <c r="G552" s="296" t="s">
        <v>736</v>
      </c>
      <c r="H552" s="200" t="s">
        <v>281</v>
      </c>
      <c r="I552" s="294">
        <v>20</v>
      </c>
      <c r="J552" s="200" t="s">
        <v>206</v>
      </c>
      <c r="K552" s="200" t="s">
        <v>207</v>
      </c>
      <c r="M552" s="16"/>
    </row>
    <row r="553" spans="1:15" x14ac:dyDescent="0.2">
      <c r="A553" s="1">
        <v>550</v>
      </c>
      <c r="B553" s="2" t="s">
        <v>134</v>
      </c>
      <c r="C553" s="2" t="s">
        <v>36</v>
      </c>
      <c r="D553" s="6">
        <v>41690</v>
      </c>
      <c r="E553" s="160" t="s">
        <v>738</v>
      </c>
      <c r="F553" s="16" t="s">
        <v>31</v>
      </c>
      <c r="G553" s="160" t="s">
        <v>719</v>
      </c>
      <c r="H553" s="4" t="s">
        <v>281</v>
      </c>
      <c r="I553" s="14">
        <v>15</v>
      </c>
      <c r="K553" s="14"/>
    </row>
    <row r="554" spans="1:15" x14ac:dyDescent="0.2">
      <c r="A554" s="1">
        <v>551</v>
      </c>
      <c r="B554" s="2" t="s">
        <v>134</v>
      </c>
      <c r="C554" s="2" t="s">
        <v>36</v>
      </c>
      <c r="D554" s="6">
        <v>41690</v>
      </c>
      <c r="E554" s="160" t="s">
        <v>738</v>
      </c>
      <c r="F554" s="2" t="s">
        <v>353</v>
      </c>
      <c r="G554" s="160" t="s">
        <v>716</v>
      </c>
      <c r="H554" s="4" t="s">
        <v>281</v>
      </c>
      <c r="I554" s="14">
        <v>15</v>
      </c>
    </row>
    <row r="555" spans="1:15" x14ac:dyDescent="0.2">
      <c r="A555" s="1">
        <v>552</v>
      </c>
      <c r="B555" s="2" t="s">
        <v>134</v>
      </c>
      <c r="C555" s="2" t="s">
        <v>36</v>
      </c>
      <c r="D555" s="6">
        <v>41690</v>
      </c>
      <c r="E555" s="160" t="s">
        <v>738</v>
      </c>
      <c r="F555" s="2" t="s">
        <v>119</v>
      </c>
      <c r="G555" s="160" t="s">
        <v>727</v>
      </c>
      <c r="H555" s="4" t="s">
        <v>281</v>
      </c>
      <c r="I555" s="14">
        <v>14</v>
      </c>
      <c r="K555" s="14"/>
    </row>
    <row r="556" spans="1:15" x14ac:dyDescent="0.2">
      <c r="A556" s="1">
        <v>553</v>
      </c>
      <c r="B556" s="2" t="s">
        <v>134</v>
      </c>
      <c r="C556" s="314" t="s">
        <v>36</v>
      </c>
      <c r="D556" s="315">
        <v>41690</v>
      </c>
      <c r="E556" s="316" t="s">
        <v>738</v>
      </c>
      <c r="F556" s="314" t="s">
        <v>26</v>
      </c>
      <c r="G556" s="316" t="s">
        <v>724</v>
      </c>
      <c r="H556" s="317" t="s">
        <v>281</v>
      </c>
      <c r="I556" s="318">
        <v>16</v>
      </c>
      <c r="J556" s="317" t="s">
        <v>206</v>
      </c>
      <c r="K556" s="317" t="s">
        <v>294</v>
      </c>
    </row>
    <row r="557" spans="1:15" x14ac:dyDescent="0.2">
      <c r="A557" s="1">
        <v>554</v>
      </c>
      <c r="B557" s="2" t="s">
        <v>134</v>
      </c>
      <c r="C557" s="2" t="s">
        <v>36</v>
      </c>
      <c r="D557" s="6">
        <v>41690</v>
      </c>
      <c r="E557" s="160" t="s">
        <v>738</v>
      </c>
      <c r="F557" s="2" t="s">
        <v>18</v>
      </c>
      <c r="G557" s="160" t="s">
        <v>723</v>
      </c>
      <c r="H557" s="4" t="s">
        <v>281</v>
      </c>
      <c r="I557" s="14">
        <v>16</v>
      </c>
      <c r="K557" s="14" t="s">
        <v>739</v>
      </c>
    </row>
    <row r="558" spans="1:15" x14ac:dyDescent="0.2">
      <c r="A558" s="1">
        <v>555</v>
      </c>
      <c r="B558" s="2" t="s">
        <v>134</v>
      </c>
      <c r="C558" s="300" t="s">
        <v>36</v>
      </c>
      <c r="D558" s="301">
        <v>41690</v>
      </c>
      <c r="E558" s="306" t="s">
        <v>738</v>
      </c>
      <c r="F558" s="300" t="s">
        <v>22</v>
      </c>
      <c r="G558" s="306" t="s">
        <v>728</v>
      </c>
      <c r="H558" s="304" t="s">
        <v>281</v>
      </c>
      <c r="I558" s="310">
        <v>17</v>
      </c>
      <c r="J558" s="304" t="s">
        <v>206</v>
      </c>
      <c r="K558" s="309" t="s">
        <v>209</v>
      </c>
    </row>
    <row r="559" spans="1:15" x14ac:dyDescent="0.2">
      <c r="A559" s="1">
        <v>556</v>
      </c>
      <c r="B559" s="2" t="s">
        <v>134</v>
      </c>
      <c r="C559" s="2" t="s">
        <v>36</v>
      </c>
      <c r="D559" s="6">
        <v>41690</v>
      </c>
      <c r="E559" s="160" t="s">
        <v>738</v>
      </c>
      <c r="F559" s="2" t="s">
        <v>23</v>
      </c>
      <c r="G559" s="160" t="s">
        <v>730</v>
      </c>
      <c r="H559" s="4" t="s">
        <v>281</v>
      </c>
      <c r="I559" s="14">
        <v>14</v>
      </c>
      <c r="K559" s="12"/>
      <c r="L559" s="13"/>
      <c r="O559" s="4"/>
    </row>
    <row r="560" spans="1:15" x14ac:dyDescent="0.2">
      <c r="A560" s="1">
        <v>557</v>
      </c>
      <c r="B560" s="2" t="s">
        <v>134</v>
      </c>
      <c r="C560" s="2" t="s">
        <v>36</v>
      </c>
      <c r="D560" s="6">
        <v>41690</v>
      </c>
      <c r="E560" s="160" t="s">
        <v>738</v>
      </c>
      <c r="F560" s="2" t="s">
        <v>13</v>
      </c>
      <c r="G560" s="160" t="s">
        <v>735</v>
      </c>
      <c r="H560" s="4" t="s">
        <v>281</v>
      </c>
      <c r="I560" s="14">
        <v>15</v>
      </c>
      <c r="K560" s="14" t="s">
        <v>210</v>
      </c>
      <c r="L560" s="13"/>
      <c r="O560" s="4"/>
    </row>
    <row r="561" spans="1:15" x14ac:dyDescent="0.2">
      <c r="A561" s="1">
        <v>558</v>
      </c>
      <c r="B561" s="2" t="s">
        <v>134</v>
      </c>
      <c r="C561" s="2" t="s">
        <v>36</v>
      </c>
      <c r="D561" s="6">
        <v>41690</v>
      </c>
      <c r="E561" s="160" t="s">
        <v>738</v>
      </c>
      <c r="F561" s="2" t="s">
        <v>18</v>
      </c>
      <c r="G561" s="160" t="s">
        <v>722</v>
      </c>
      <c r="H561" s="4" t="s">
        <v>281</v>
      </c>
      <c r="I561" s="14">
        <v>14</v>
      </c>
      <c r="L561" s="13"/>
      <c r="O561" s="4"/>
    </row>
    <row r="562" spans="1:15" x14ac:dyDescent="0.2">
      <c r="A562" s="1">
        <v>559</v>
      </c>
      <c r="B562" s="2" t="s">
        <v>134</v>
      </c>
      <c r="C562" s="2" t="s">
        <v>36</v>
      </c>
      <c r="D562" s="6">
        <v>41690</v>
      </c>
      <c r="E562" s="160" t="s">
        <v>738</v>
      </c>
      <c r="F562" s="2" t="s">
        <v>119</v>
      </c>
      <c r="G562" s="160" t="s">
        <v>726</v>
      </c>
      <c r="H562" s="4" t="s">
        <v>281</v>
      </c>
      <c r="I562" s="14">
        <v>15</v>
      </c>
      <c r="K562" s="14"/>
      <c r="L562" s="13"/>
      <c r="O562" s="4"/>
    </row>
    <row r="563" spans="1:15" x14ac:dyDescent="0.2">
      <c r="A563" s="1">
        <v>560</v>
      </c>
      <c r="B563" s="2" t="s">
        <v>134</v>
      </c>
      <c r="C563" s="2" t="s">
        <v>36</v>
      </c>
      <c r="D563" s="6">
        <v>41690</v>
      </c>
      <c r="E563" s="160" t="s">
        <v>738</v>
      </c>
      <c r="F563" s="2" t="s">
        <v>353</v>
      </c>
      <c r="G563" s="160" t="s">
        <v>717</v>
      </c>
      <c r="H563" s="4" t="s">
        <v>281</v>
      </c>
      <c r="I563" s="14">
        <v>14</v>
      </c>
      <c r="K563" s="12"/>
      <c r="L563" s="13"/>
      <c r="O563" s="4"/>
    </row>
    <row r="564" spans="1:15" x14ac:dyDescent="0.2">
      <c r="A564" s="1">
        <v>561</v>
      </c>
      <c r="B564" s="2" t="s">
        <v>134</v>
      </c>
      <c r="C564" s="2" t="s">
        <v>36</v>
      </c>
      <c r="D564" s="6">
        <v>41690</v>
      </c>
      <c r="E564" s="160" t="s">
        <v>738</v>
      </c>
      <c r="F564" s="2" t="s">
        <v>119</v>
      </c>
      <c r="G564" s="160" t="s">
        <v>725</v>
      </c>
      <c r="H564" s="4" t="s">
        <v>281</v>
      </c>
      <c r="I564" s="14">
        <v>14</v>
      </c>
      <c r="J564" s="9"/>
      <c r="K564" s="12"/>
      <c r="L564" s="13"/>
      <c r="O564" s="4"/>
    </row>
    <row r="565" spans="1:15" x14ac:dyDescent="0.2">
      <c r="A565" s="1">
        <v>562</v>
      </c>
      <c r="B565" s="2" t="s">
        <v>134</v>
      </c>
      <c r="C565" s="2" t="s">
        <v>36</v>
      </c>
      <c r="D565" s="6">
        <v>41690</v>
      </c>
      <c r="E565" s="160" t="s">
        <v>738</v>
      </c>
      <c r="F565" s="2" t="s">
        <v>22</v>
      </c>
      <c r="G565" s="160" t="s">
        <v>729</v>
      </c>
      <c r="H565" s="4" t="s">
        <v>281</v>
      </c>
      <c r="I565" s="14">
        <v>14</v>
      </c>
      <c r="K565" s="12"/>
      <c r="L565" s="13"/>
      <c r="O565" s="4"/>
    </row>
    <row r="566" spans="1:15" x14ac:dyDescent="0.2">
      <c r="A566" s="1">
        <v>563</v>
      </c>
      <c r="B566" s="2" t="s">
        <v>134</v>
      </c>
      <c r="C566" s="2" t="s">
        <v>36</v>
      </c>
      <c r="D566" s="6">
        <v>41690</v>
      </c>
      <c r="E566" s="160" t="s">
        <v>738</v>
      </c>
      <c r="F566" s="2" t="s">
        <v>201</v>
      </c>
      <c r="G566" s="160" t="s">
        <v>732</v>
      </c>
      <c r="H566" s="4" t="s">
        <v>281</v>
      </c>
      <c r="I566" s="14">
        <v>14</v>
      </c>
      <c r="K566" s="12"/>
      <c r="L566" s="13"/>
      <c r="O566" s="4"/>
    </row>
    <row r="567" spans="1:15" x14ac:dyDescent="0.2">
      <c r="A567" s="1">
        <v>564</v>
      </c>
      <c r="B567" s="2" t="s">
        <v>134</v>
      </c>
      <c r="C567" s="2" t="s">
        <v>36</v>
      </c>
      <c r="D567" s="6">
        <v>41690</v>
      </c>
      <c r="E567" s="160" t="s">
        <v>738</v>
      </c>
      <c r="F567" s="2" t="s">
        <v>19</v>
      </c>
      <c r="G567" s="160" t="s">
        <v>737</v>
      </c>
      <c r="H567" s="4" t="s">
        <v>281</v>
      </c>
      <c r="I567" s="14">
        <v>14</v>
      </c>
      <c r="L567" s="13"/>
      <c r="O567" s="4"/>
    </row>
    <row r="568" spans="1:15" x14ac:dyDescent="0.2">
      <c r="A568" s="1">
        <v>565</v>
      </c>
      <c r="B568" s="2" t="s">
        <v>134</v>
      </c>
      <c r="C568" s="2" t="s">
        <v>36</v>
      </c>
      <c r="D568" s="6">
        <v>41690</v>
      </c>
      <c r="E568" s="160" t="s">
        <v>738</v>
      </c>
      <c r="F568" s="2" t="s">
        <v>23</v>
      </c>
      <c r="G568" s="160" t="s">
        <v>731</v>
      </c>
      <c r="H568" s="4" t="s">
        <v>281</v>
      </c>
      <c r="I568" s="14">
        <v>14</v>
      </c>
      <c r="K568" s="14"/>
      <c r="L568" s="13"/>
      <c r="O568" s="4"/>
    </row>
    <row r="569" spans="1:15" x14ac:dyDescent="0.2">
      <c r="A569" s="1">
        <v>566</v>
      </c>
      <c r="B569" s="2" t="s">
        <v>134</v>
      </c>
      <c r="C569" s="2" t="s">
        <v>36</v>
      </c>
      <c r="D569" s="6">
        <v>41690</v>
      </c>
      <c r="E569" s="160" t="s">
        <v>738</v>
      </c>
      <c r="F569" s="2" t="s">
        <v>30</v>
      </c>
      <c r="G569" s="160" t="s">
        <v>733</v>
      </c>
      <c r="H569" s="4" t="s">
        <v>281</v>
      </c>
      <c r="I569" s="14">
        <v>14</v>
      </c>
      <c r="J569" s="9"/>
      <c r="K569" s="12"/>
      <c r="L569" s="13"/>
      <c r="O569" s="4"/>
    </row>
    <row r="570" spans="1:15" x14ac:dyDescent="0.2">
      <c r="A570" s="1">
        <v>567</v>
      </c>
      <c r="B570" s="2" t="s">
        <v>134</v>
      </c>
      <c r="C570" s="2" t="s">
        <v>36</v>
      </c>
      <c r="D570" s="6">
        <v>41690</v>
      </c>
      <c r="E570" s="160" t="s">
        <v>738</v>
      </c>
      <c r="F570" s="2" t="s">
        <v>31</v>
      </c>
      <c r="G570" s="160" t="s">
        <v>720</v>
      </c>
      <c r="H570" s="4" t="s">
        <v>281</v>
      </c>
      <c r="I570" s="14">
        <v>14</v>
      </c>
      <c r="K570" s="12"/>
      <c r="L570" s="13"/>
      <c r="O570" s="4"/>
    </row>
    <row r="571" spans="1:15" x14ac:dyDescent="0.2">
      <c r="A571" s="1">
        <v>568</v>
      </c>
      <c r="B571" s="2" t="s">
        <v>134</v>
      </c>
      <c r="C571" s="2" t="s">
        <v>825</v>
      </c>
      <c r="D571" s="6">
        <v>41711</v>
      </c>
      <c r="E571" s="160" t="s">
        <v>21</v>
      </c>
      <c r="F571" s="2" t="s">
        <v>26</v>
      </c>
      <c r="G571" s="160" t="s">
        <v>795</v>
      </c>
      <c r="H571" s="4" t="s">
        <v>279</v>
      </c>
      <c r="I571" s="14"/>
      <c r="J571" s="9"/>
      <c r="K571" s="14"/>
      <c r="L571" s="13"/>
      <c r="O571" s="4"/>
    </row>
    <row r="572" spans="1:15" x14ac:dyDescent="0.2">
      <c r="A572" s="1">
        <v>569</v>
      </c>
      <c r="B572" s="2" t="s">
        <v>134</v>
      </c>
      <c r="C572" s="2" t="s">
        <v>825</v>
      </c>
      <c r="D572" s="6">
        <v>41711</v>
      </c>
      <c r="E572" s="160" t="s">
        <v>21</v>
      </c>
      <c r="F572" s="2" t="s">
        <v>13</v>
      </c>
      <c r="G572" s="160" t="s">
        <v>792</v>
      </c>
      <c r="H572" s="4" t="s">
        <v>279</v>
      </c>
      <c r="I572" s="14"/>
      <c r="K572" s="4" t="s">
        <v>210</v>
      </c>
      <c r="L572" s="13"/>
      <c r="O572" s="4"/>
    </row>
    <row r="573" spans="1:15" x14ac:dyDescent="0.2">
      <c r="A573" s="1">
        <v>570</v>
      </c>
      <c r="B573" s="2" t="s">
        <v>134</v>
      </c>
      <c r="C573" s="2" t="s">
        <v>825</v>
      </c>
      <c r="D573" s="6">
        <v>41711</v>
      </c>
      <c r="E573" s="160" t="s">
        <v>21</v>
      </c>
      <c r="F573" s="2" t="s">
        <v>201</v>
      </c>
      <c r="G573" s="160" t="s">
        <v>791</v>
      </c>
      <c r="H573" s="4" t="s">
        <v>279</v>
      </c>
      <c r="I573" s="14"/>
      <c r="K573" s="14"/>
      <c r="L573" s="13"/>
      <c r="O573" s="4"/>
    </row>
    <row r="574" spans="1:15" x14ac:dyDescent="0.2">
      <c r="A574" s="1">
        <v>571</v>
      </c>
      <c r="B574" s="2" t="s">
        <v>134</v>
      </c>
      <c r="C574" s="291" t="s">
        <v>825</v>
      </c>
      <c r="D574" s="298">
        <v>41711</v>
      </c>
      <c r="E574" s="296" t="s">
        <v>21</v>
      </c>
      <c r="F574" s="291" t="s">
        <v>13</v>
      </c>
      <c r="G574" s="296" t="s">
        <v>793</v>
      </c>
      <c r="H574" s="200" t="s">
        <v>279</v>
      </c>
      <c r="I574" s="294"/>
      <c r="J574" s="200"/>
      <c r="K574" s="200" t="s">
        <v>207</v>
      </c>
      <c r="L574" s="13"/>
      <c r="O574" s="4"/>
    </row>
    <row r="575" spans="1:15" x14ac:dyDescent="0.2">
      <c r="A575" s="1">
        <v>572</v>
      </c>
      <c r="B575" s="2" t="s">
        <v>134</v>
      </c>
      <c r="C575" s="2" t="s">
        <v>825</v>
      </c>
      <c r="D575" s="6">
        <v>41711</v>
      </c>
      <c r="E575" s="160" t="s">
        <v>21</v>
      </c>
      <c r="F575" s="2" t="s">
        <v>26</v>
      </c>
      <c r="G575" s="160" t="s">
        <v>794</v>
      </c>
      <c r="H575" s="4" t="s">
        <v>279</v>
      </c>
      <c r="I575" s="14"/>
      <c r="J575" s="9"/>
      <c r="K575" s="12"/>
      <c r="L575" s="13"/>
      <c r="O575" s="4"/>
    </row>
    <row r="576" spans="1:15" x14ac:dyDescent="0.2">
      <c r="A576" s="1">
        <v>573</v>
      </c>
      <c r="B576" s="2" t="s">
        <v>134</v>
      </c>
      <c r="C576" s="2" t="s">
        <v>825</v>
      </c>
      <c r="D576" s="6">
        <v>41711</v>
      </c>
      <c r="E576" s="160" t="s">
        <v>21</v>
      </c>
      <c r="F576" s="2" t="s">
        <v>353</v>
      </c>
      <c r="G576" s="160" t="s">
        <v>812</v>
      </c>
      <c r="H576" s="4" t="s">
        <v>118</v>
      </c>
      <c r="I576" s="14"/>
      <c r="K576" s="14" t="s">
        <v>739</v>
      </c>
      <c r="L576" s="13"/>
      <c r="O576" s="4"/>
    </row>
    <row r="577" spans="1:15" x14ac:dyDescent="0.2">
      <c r="A577" s="1">
        <v>574</v>
      </c>
      <c r="B577" s="2" t="s">
        <v>134</v>
      </c>
      <c r="C577" s="2" t="s">
        <v>825</v>
      </c>
      <c r="D577" s="6">
        <v>41711</v>
      </c>
      <c r="E577" s="160" t="s">
        <v>21</v>
      </c>
      <c r="F577" s="2" t="s">
        <v>353</v>
      </c>
      <c r="G577" s="160" t="s">
        <v>813</v>
      </c>
      <c r="H577" s="4" t="s">
        <v>118</v>
      </c>
      <c r="I577" s="14"/>
      <c r="K577" s="4" t="s">
        <v>208</v>
      </c>
      <c r="L577" s="13"/>
      <c r="O577" s="4"/>
    </row>
    <row r="578" spans="1:15" x14ac:dyDescent="0.2">
      <c r="A578" s="1">
        <v>575</v>
      </c>
      <c r="B578" s="2" t="s">
        <v>134</v>
      </c>
      <c r="C578" s="291" t="s">
        <v>825</v>
      </c>
      <c r="D578" s="298">
        <v>41711</v>
      </c>
      <c r="E578" s="296" t="s">
        <v>21</v>
      </c>
      <c r="F578" s="291" t="s">
        <v>13</v>
      </c>
      <c r="G578" s="296" t="s">
        <v>818</v>
      </c>
      <c r="H578" s="200" t="s">
        <v>118</v>
      </c>
      <c r="I578" s="294"/>
      <c r="J578" s="200"/>
      <c r="K578" s="200" t="s">
        <v>680</v>
      </c>
      <c r="L578" s="13"/>
      <c r="O578" s="4"/>
    </row>
    <row r="579" spans="1:15" x14ac:dyDescent="0.2">
      <c r="A579" s="1">
        <v>576</v>
      </c>
      <c r="B579" s="2" t="s">
        <v>134</v>
      </c>
      <c r="C579" s="2" t="s">
        <v>825</v>
      </c>
      <c r="D579" s="6">
        <v>41711</v>
      </c>
      <c r="E579" s="160" t="s">
        <v>21</v>
      </c>
      <c r="F579" s="2" t="s">
        <v>269</v>
      </c>
      <c r="G579" s="160" t="s">
        <v>819</v>
      </c>
      <c r="H579" s="4" t="s">
        <v>118</v>
      </c>
      <c r="I579" s="14"/>
      <c r="J579" s="9"/>
      <c r="K579" s="12"/>
      <c r="L579" s="13"/>
      <c r="O579" s="4"/>
    </row>
    <row r="580" spans="1:15" x14ac:dyDescent="0.2">
      <c r="A580" s="1">
        <v>577</v>
      </c>
      <c r="B580" s="2" t="s">
        <v>134</v>
      </c>
      <c r="C580" s="2" t="s">
        <v>825</v>
      </c>
      <c r="D580" s="6">
        <v>41711</v>
      </c>
      <c r="E580" s="160" t="s">
        <v>21</v>
      </c>
      <c r="F580" s="2" t="s">
        <v>20</v>
      </c>
      <c r="G580" s="160" t="s">
        <v>806</v>
      </c>
      <c r="H580" s="4" t="s">
        <v>118</v>
      </c>
      <c r="I580" s="14"/>
      <c r="L580" s="13"/>
      <c r="N580" s="131"/>
      <c r="O580" s="4"/>
    </row>
    <row r="581" spans="1:15" x14ac:dyDescent="0.2">
      <c r="A581" s="1">
        <v>578</v>
      </c>
      <c r="B581" s="2" t="s">
        <v>134</v>
      </c>
      <c r="C581" s="2" t="s">
        <v>825</v>
      </c>
      <c r="D581" s="6">
        <v>41711</v>
      </c>
      <c r="E581" s="160" t="s">
        <v>21</v>
      </c>
      <c r="F581" s="2" t="s">
        <v>26</v>
      </c>
      <c r="G581" s="160" t="s">
        <v>817</v>
      </c>
      <c r="H581" s="4" t="s">
        <v>118</v>
      </c>
      <c r="I581" s="14"/>
      <c r="K581" s="14" t="s">
        <v>210</v>
      </c>
      <c r="L581" s="13"/>
      <c r="O581" s="4"/>
    </row>
    <row r="582" spans="1:15" x14ac:dyDescent="0.2">
      <c r="A582" s="1">
        <v>579</v>
      </c>
      <c r="B582" s="2" t="s">
        <v>134</v>
      </c>
      <c r="C582" s="2" t="s">
        <v>825</v>
      </c>
      <c r="D582" s="6">
        <v>41711</v>
      </c>
      <c r="E582" s="160" t="s">
        <v>21</v>
      </c>
      <c r="F582" s="2" t="s">
        <v>205</v>
      </c>
      <c r="G582" s="160" t="s">
        <v>805</v>
      </c>
      <c r="H582" s="4" t="s">
        <v>118</v>
      </c>
      <c r="I582" s="14"/>
      <c r="L582" s="13"/>
      <c r="O582" s="4"/>
    </row>
    <row r="583" spans="1:15" x14ac:dyDescent="0.2">
      <c r="A583" s="1">
        <v>580</v>
      </c>
      <c r="B583" s="2" t="s">
        <v>134</v>
      </c>
      <c r="C583" s="2" t="s">
        <v>825</v>
      </c>
      <c r="D583" s="6">
        <v>41711</v>
      </c>
      <c r="E583" s="160" t="s">
        <v>21</v>
      </c>
      <c r="F583" s="2" t="s">
        <v>25</v>
      </c>
      <c r="G583" s="160" t="s">
        <v>810</v>
      </c>
      <c r="H583" s="4" t="s">
        <v>118</v>
      </c>
      <c r="I583" s="14"/>
      <c r="K583" s="14" t="s">
        <v>739</v>
      </c>
      <c r="L583" s="13"/>
      <c r="O583" s="4"/>
    </row>
    <row r="584" spans="1:15" x14ac:dyDescent="0.2">
      <c r="A584" s="1">
        <v>581</v>
      </c>
      <c r="B584" s="2" t="s">
        <v>134</v>
      </c>
      <c r="C584" s="2" t="s">
        <v>825</v>
      </c>
      <c r="D584" s="6">
        <v>41711</v>
      </c>
      <c r="E584" s="160" t="s">
        <v>21</v>
      </c>
      <c r="F584" s="2" t="s">
        <v>808</v>
      </c>
      <c r="G584" s="160" t="s">
        <v>807</v>
      </c>
      <c r="H584" s="4" t="s">
        <v>118</v>
      </c>
      <c r="I584" s="14"/>
      <c r="K584" s="12"/>
      <c r="L584" s="13"/>
      <c r="N584" s="131"/>
      <c r="O584" s="4"/>
    </row>
    <row r="585" spans="1:15" x14ac:dyDescent="0.2">
      <c r="A585" s="1">
        <v>582</v>
      </c>
      <c r="B585" s="2" t="s">
        <v>134</v>
      </c>
      <c r="C585" s="2" t="s">
        <v>825</v>
      </c>
      <c r="D585" s="6">
        <v>41711</v>
      </c>
      <c r="E585" s="160" t="s">
        <v>21</v>
      </c>
      <c r="F585" s="2" t="s">
        <v>205</v>
      </c>
      <c r="G585" s="160" t="s">
        <v>366</v>
      </c>
      <c r="H585" s="4" t="s">
        <v>118</v>
      </c>
      <c r="I585" s="14"/>
      <c r="L585" s="13"/>
      <c r="N585" s="131"/>
      <c r="O585" s="4"/>
    </row>
    <row r="586" spans="1:15" x14ac:dyDescent="0.2">
      <c r="A586" s="1">
        <v>583</v>
      </c>
      <c r="B586" s="2" t="s">
        <v>134</v>
      </c>
      <c r="C586" s="2" t="s">
        <v>825</v>
      </c>
      <c r="D586" s="6">
        <v>41711</v>
      </c>
      <c r="E586" s="160" t="s">
        <v>21</v>
      </c>
      <c r="F586" s="2" t="s">
        <v>438</v>
      </c>
      <c r="G586" s="160" t="s">
        <v>802</v>
      </c>
      <c r="H586" s="4" t="s">
        <v>118</v>
      </c>
      <c r="I586" s="14"/>
      <c r="K586" s="14"/>
      <c r="L586" s="13"/>
      <c r="N586" s="131"/>
      <c r="O586" s="4"/>
    </row>
    <row r="587" spans="1:15" x14ac:dyDescent="0.2">
      <c r="A587" s="1">
        <v>584</v>
      </c>
      <c r="B587" s="2" t="s">
        <v>134</v>
      </c>
      <c r="C587" s="2" t="s">
        <v>825</v>
      </c>
      <c r="D587" s="6">
        <v>41711</v>
      </c>
      <c r="E587" s="160" t="s">
        <v>21</v>
      </c>
      <c r="F587" s="2" t="s">
        <v>22</v>
      </c>
      <c r="G587" s="160" t="s">
        <v>816</v>
      </c>
      <c r="H587" s="4" t="s">
        <v>118</v>
      </c>
      <c r="I587" s="14"/>
      <c r="K587" s="12"/>
      <c r="L587" s="13"/>
      <c r="O587" s="4"/>
    </row>
    <row r="588" spans="1:15" x14ac:dyDescent="0.2">
      <c r="A588" s="1">
        <v>585</v>
      </c>
      <c r="B588" s="2" t="s">
        <v>134</v>
      </c>
      <c r="C588" s="2" t="s">
        <v>825</v>
      </c>
      <c r="D588" s="6">
        <v>41711</v>
      </c>
      <c r="E588" s="160" t="s">
        <v>21</v>
      </c>
      <c r="F588" s="2" t="s">
        <v>205</v>
      </c>
      <c r="G588" s="160" t="s">
        <v>804</v>
      </c>
      <c r="H588" s="4" t="s">
        <v>118</v>
      </c>
      <c r="I588" s="14"/>
      <c r="J588" s="9"/>
      <c r="K588" s="12"/>
      <c r="L588" s="13"/>
      <c r="O588" s="4"/>
    </row>
    <row r="589" spans="1:15" x14ac:dyDescent="0.2">
      <c r="A589" s="1">
        <v>586</v>
      </c>
      <c r="B589" s="2" t="s">
        <v>134</v>
      </c>
      <c r="C589" s="2" t="s">
        <v>825</v>
      </c>
      <c r="D589" s="6">
        <v>41711</v>
      </c>
      <c r="E589" s="160" t="s">
        <v>21</v>
      </c>
      <c r="F589" s="2" t="s">
        <v>19</v>
      </c>
      <c r="G589" s="160" t="s">
        <v>823</v>
      </c>
      <c r="H589" s="4" t="s">
        <v>118</v>
      </c>
      <c r="I589" s="14"/>
      <c r="K589" s="12"/>
      <c r="L589" s="13"/>
      <c r="O589" s="4"/>
    </row>
    <row r="590" spans="1:15" x14ac:dyDescent="0.2">
      <c r="A590" s="1">
        <v>587</v>
      </c>
      <c r="B590" s="2" t="s">
        <v>134</v>
      </c>
      <c r="C590" s="2" t="s">
        <v>825</v>
      </c>
      <c r="D590" s="6">
        <v>41711</v>
      </c>
      <c r="E590" s="160" t="s">
        <v>21</v>
      </c>
      <c r="F590" s="2" t="s">
        <v>201</v>
      </c>
      <c r="G590" s="160" t="s">
        <v>799</v>
      </c>
      <c r="H590" s="4" t="s">
        <v>118</v>
      </c>
      <c r="I590" s="14"/>
      <c r="K590" s="12"/>
      <c r="L590" s="13"/>
      <c r="O590" s="4"/>
    </row>
    <row r="591" spans="1:15" x14ac:dyDescent="0.2">
      <c r="A591" s="1">
        <v>588</v>
      </c>
      <c r="B591" s="2" t="s">
        <v>134</v>
      </c>
      <c r="C591" s="2" t="s">
        <v>825</v>
      </c>
      <c r="D591" s="6">
        <v>41711</v>
      </c>
      <c r="E591" s="160" t="s">
        <v>21</v>
      </c>
      <c r="F591" s="2" t="s">
        <v>30</v>
      </c>
      <c r="G591" s="160" t="s">
        <v>798</v>
      </c>
      <c r="H591" s="4" t="s">
        <v>118</v>
      </c>
      <c r="I591" s="14"/>
      <c r="K591" s="4" t="s">
        <v>208</v>
      </c>
      <c r="L591" s="13"/>
      <c r="O591" s="4"/>
    </row>
    <row r="592" spans="1:15" x14ac:dyDescent="0.2">
      <c r="A592" s="1">
        <v>589</v>
      </c>
      <c r="B592" s="2" t="s">
        <v>134</v>
      </c>
      <c r="C592" s="2" t="s">
        <v>825</v>
      </c>
      <c r="D592" s="6">
        <v>41711</v>
      </c>
      <c r="E592" s="160" t="s">
        <v>21</v>
      </c>
      <c r="F592" s="2" t="s">
        <v>25</v>
      </c>
      <c r="G592" s="160" t="s">
        <v>809</v>
      </c>
      <c r="H592" s="4" t="s">
        <v>118</v>
      </c>
      <c r="I592" s="14"/>
      <c r="K592" s="14"/>
      <c r="L592" s="13"/>
      <c r="O592" s="4"/>
    </row>
    <row r="593" spans="1:15" x14ac:dyDescent="0.2">
      <c r="A593" s="1">
        <v>590</v>
      </c>
      <c r="B593" s="2" t="s">
        <v>134</v>
      </c>
      <c r="C593" s="2" t="s">
        <v>825</v>
      </c>
      <c r="D593" s="6">
        <v>41711</v>
      </c>
      <c r="E593" s="160" t="s">
        <v>21</v>
      </c>
      <c r="F593" s="2" t="s">
        <v>269</v>
      </c>
      <c r="G593" s="160" t="s">
        <v>821</v>
      </c>
      <c r="H593" s="4" t="s">
        <v>118</v>
      </c>
      <c r="I593" s="14"/>
      <c r="L593" s="13"/>
      <c r="O593" s="4"/>
    </row>
    <row r="594" spans="1:15" x14ac:dyDescent="0.2">
      <c r="A594" s="1">
        <v>591</v>
      </c>
      <c r="B594" s="2" t="s">
        <v>134</v>
      </c>
      <c r="C594" s="2" t="s">
        <v>825</v>
      </c>
      <c r="D594" s="6">
        <v>41711</v>
      </c>
      <c r="E594" s="160" t="s">
        <v>21</v>
      </c>
      <c r="F594" s="2" t="s">
        <v>25</v>
      </c>
      <c r="G594" s="160" t="s">
        <v>811</v>
      </c>
      <c r="H594" s="4" t="s">
        <v>118</v>
      </c>
      <c r="I594" s="14"/>
      <c r="K594" s="14" t="s">
        <v>210</v>
      </c>
      <c r="L594" s="13"/>
      <c r="O594" s="4"/>
    </row>
    <row r="595" spans="1:15" x14ac:dyDescent="0.2">
      <c r="A595" s="1">
        <v>592</v>
      </c>
      <c r="B595" s="2" t="s">
        <v>134</v>
      </c>
      <c r="C595" s="2" t="s">
        <v>825</v>
      </c>
      <c r="D595" s="6">
        <v>41711</v>
      </c>
      <c r="E595" s="160" t="s">
        <v>21</v>
      </c>
      <c r="F595" s="2" t="s">
        <v>19</v>
      </c>
      <c r="G595" s="160" t="s">
        <v>815</v>
      </c>
      <c r="H595" s="4" t="s">
        <v>118</v>
      </c>
      <c r="I595" s="14"/>
      <c r="K595" s="12"/>
      <c r="L595" s="13"/>
      <c r="O595" s="4"/>
    </row>
    <row r="596" spans="1:15" x14ac:dyDescent="0.2">
      <c r="A596" s="1">
        <v>593</v>
      </c>
      <c r="B596" s="2" t="s">
        <v>134</v>
      </c>
      <c r="C596" s="2" t="s">
        <v>825</v>
      </c>
      <c r="D596" s="6">
        <v>41711</v>
      </c>
      <c r="E596" s="160" t="s">
        <v>21</v>
      </c>
      <c r="F596" s="2" t="s">
        <v>269</v>
      </c>
      <c r="G596" s="160" t="s">
        <v>820</v>
      </c>
      <c r="H596" s="4" t="s">
        <v>118</v>
      </c>
      <c r="I596" s="14"/>
      <c r="K596" s="4" t="s">
        <v>208</v>
      </c>
      <c r="L596" s="13"/>
      <c r="O596" s="4"/>
    </row>
    <row r="597" spans="1:15" x14ac:dyDescent="0.2">
      <c r="A597" s="1">
        <v>594</v>
      </c>
      <c r="B597" s="2" t="s">
        <v>134</v>
      </c>
      <c r="C597" s="2" t="s">
        <v>825</v>
      </c>
      <c r="D597" s="6">
        <v>41711</v>
      </c>
      <c r="E597" s="160" t="s">
        <v>21</v>
      </c>
      <c r="F597" s="2" t="s">
        <v>438</v>
      </c>
      <c r="G597" s="160" t="s">
        <v>801</v>
      </c>
      <c r="H597" s="4" t="s">
        <v>118</v>
      </c>
      <c r="I597" s="14"/>
      <c r="K597" s="12"/>
      <c r="L597" s="13"/>
      <c r="M597" s="16"/>
      <c r="O597" s="4"/>
    </row>
    <row r="598" spans="1:15" x14ac:dyDescent="0.2">
      <c r="A598" s="1">
        <v>595</v>
      </c>
      <c r="B598" s="2" t="s">
        <v>134</v>
      </c>
      <c r="C598" s="2" t="s">
        <v>825</v>
      </c>
      <c r="D598" s="6">
        <v>41711</v>
      </c>
      <c r="E598" s="160" t="s">
        <v>21</v>
      </c>
      <c r="F598" s="2" t="s">
        <v>205</v>
      </c>
      <c r="G598" s="160" t="s">
        <v>822</v>
      </c>
      <c r="H598" s="4" t="s">
        <v>118</v>
      </c>
      <c r="I598" s="14"/>
      <c r="K598" s="14"/>
      <c r="L598" s="13"/>
      <c r="O598" s="4"/>
    </row>
    <row r="599" spans="1:15" x14ac:dyDescent="0.2">
      <c r="A599" s="1">
        <v>596</v>
      </c>
      <c r="B599" s="2" t="s">
        <v>134</v>
      </c>
      <c r="C599" s="2" t="s">
        <v>825</v>
      </c>
      <c r="D599" s="6">
        <v>41711</v>
      </c>
      <c r="E599" s="160" t="s">
        <v>21</v>
      </c>
      <c r="F599" s="2" t="s">
        <v>438</v>
      </c>
      <c r="G599" s="160" t="s">
        <v>803</v>
      </c>
      <c r="H599" s="4" t="s">
        <v>118</v>
      </c>
      <c r="I599" s="14"/>
      <c r="K599" s="14" t="s">
        <v>210</v>
      </c>
      <c r="L599" s="13"/>
      <c r="O599" s="4"/>
    </row>
    <row r="600" spans="1:15" x14ac:dyDescent="0.2">
      <c r="A600" s="1">
        <v>597</v>
      </c>
      <c r="B600" s="2" t="s">
        <v>134</v>
      </c>
      <c r="C600" s="2" t="s">
        <v>825</v>
      </c>
      <c r="D600" s="6">
        <v>41711</v>
      </c>
      <c r="E600" s="160" t="s">
        <v>21</v>
      </c>
      <c r="F600" s="2" t="s">
        <v>30</v>
      </c>
      <c r="G600" s="160" t="s">
        <v>797</v>
      </c>
      <c r="H600" s="4" t="s">
        <v>118</v>
      </c>
      <c r="I600" s="14"/>
      <c r="K600" s="12"/>
      <c r="L600" s="13"/>
      <c r="O600" s="4"/>
    </row>
    <row r="601" spans="1:15" x14ac:dyDescent="0.2">
      <c r="A601" s="1">
        <v>598</v>
      </c>
      <c r="B601" s="2" t="s">
        <v>134</v>
      </c>
      <c r="C601" s="2" t="s">
        <v>825</v>
      </c>
      <c r="D601" s="6">
        <v>41711</v>
      </c>
      <c r="E601" s="160" t="s">
        <v>21</v>
      </c>
      <c r="F601" s="2" t="s">
        <v>19</v>
      </c>
      <c r="G601" s="160" t="s">
        <v>814</v>
      </c>
      <c r="H601" s="4" t="s">
        <v>118</v>
      </c>
      <c r="I601" s="14"/>
      <c r="K601" s="14"/>
      <c r="L601" s="13"/>
      <c r="O601" s="4"/>
    </row>
    <row r="602" spans="1:15" x14ac:dyDescent="0.2">
      <c r="A602" s="1">
        <v>599</v>
      </c>
      <c r="B602" s="2" t="s">
        <v>134</v>
      </c>
      <c r="C602" s="2" t="s">
        <v>825</v>
      </c>
      <c r="D602" s="6">
        <v>41711</v>
      </c>
      <c r="E602" s="160" t="s">
        <v>21</v>
      </c>
      <c r="F602" s="2" t="s">
        <v>13</v>
      </c>
      <c r="G602" s="160" t="s">
        <v>796</v>
      </c>
      <c r="H602" s="4" t="s">
        <v>118</v>
      </c>
      <c r="I602" s="14"/>
      <c r="J602" s="9"/>
      <c r="K602" s="4" t="s">
        <v>208</v>
      </c>
      <c r="L602" s="13"/>
      <c r="O602" s="4"/>
    </row>
    <row r="603" spans="1:15" x14ac:dyDescent="0.2">
      <c r="A603" s="1">
        <v>600</v>
      </c>
      <c r="B603" s="2" t="s">
        <v>134</v>
      </c>
      <c r="C603" s="2" t="s">
        <v>825</v>
      </c>
      <c r="D603" s="6">
        <v>41711</v>
      </c>
      <c r="E603" s="160" t="s">
        <v>21</v>
      </c>
      <c r="F603" s="2" t="s">
        <v>201</v>
      </c>
      <c r="G603" s="160" t="s">
        <v>800</v>
      </c>
      <c r="H603" s="4" t="s">
        <v>118</v>
      </c>
      <c r="I603" s="14"/>
      <c r="L603" s="13"/>
      <c r="O603" s="4"/>
    </row>
    <row r="604" spans="1:15" x14ac:dyDescent="0.2">
      <c r="A604" s="1">
        <v>601</v>
      </c>
      <c r="B604" s="2" t="s">
        <v>134</v>
      </c>
      <c r="C604" s="2" t="s">
        <v>825</v>
      </c>
      <c r="D604" s="6">
        <v>41711</v>
      </c>
      <c r="E604" s="160" t="s">
        <v>21</v>
      </c>
      <c r="F604" s="2" t="s">
        <v>399</v>
      </c>
      <c r="G604" s="160" t="s">
        <v>752</v>
      </c>
      <c r="H604" s="4" t="s">
        <v>280</v>
      </c>
      <c r="I604" s="14"/>
      <c r="J604" s="9"/>
      <c r="K604" s="4" t="s">
        <v>208</v>
      </c>
      <c r="L604" s="13"/>
      <c r="O604" s="4"/>
    </row>
    <row r="605" spans="1:15" x14ac:dyDescent="0.2">
      <c r="A605" s="1">
        <v>602</v>
      </c>
      <c r="B605" s="2" t="s">
        <v>134</v>
      </c>
      <c r="C605" s="2" t="s">
        <v>825</v>
      </c>
      <c r="D605" s="6">
        <v>41711</v>
      </c>
      <c r="E605" s="160" t="s">
        <v>21</v>
      </c>
      <c r="F605" s="2" t="s">
        <v>31</v>
      </c>
      <c r="G605" s="160" t="s">
        <v>753</v>
      </c>
      <c r="H605" s="4" t="s">
        <v>280</v>
      </c>
      <c r="I605" s="14"/>
      <c r="J605" s="9"/>
      <c r="K605" s="12"/>
      <c r="L605" s="13"/>
      <c r="O605" s="9"/>
    </row>
    <row r="606" spans="1:15" x14ac:dyDescent="0.2">
      <c r="A606" s="1">
        <v>603</v>
      </c>
      <c r="B606" s="2" t="s">
        <v>134</v>
      </c>
      <c r="C606" s="2" t="s">
        <v>825</v>
      </c>
      <c r="D606" s="6">
        <v>41711</v>
      </c>
      <c r="E606" s="160" t="s">
        <v>21</v>
      </c>
      <c r="F606" s="2" t="s">
        <v>26</v>
      </c>
      <c r="G606" s="160" t="s">
        <v>754</v>
      </c>
      <c r="H606" s="4" t="s">
        <v>280</v>
      </c>
      <c r="I606" s="14"/>
      <c r="J606" s="9"/>
      <c r="K606" s="4" t="s">
        <v>208</v>
      </c>
      <c r="L606" s="13"/>
      <c r="O606" s="9"/>
    </row>
    <row r="607" spans="1:15" x14ac:dyDescent="0.2">
      <c r="A607" s="1">
        <v>604</v>
      </c>
      <c r="B607" s="2" t="s">
        <v>134</v>
      </c>
      <c r="C607" s="2" t="s">
        <v>825</v>
      </c>
      <c r="D607" s="6">
        <v>41711</v>
      </c>
      <c r="E607" s="160" t="s">
        <v>21</v>
      </c>
      <c r="F607" s="16" t="s">
        <v>20</v>
      </c>
      <c r="G607" s="160" t="s">
        <v>742</v>
      </c>
      <c r="H607" s="4" t="s">
        <v>280</v>
      </c>
      <c r="I607" s="14"/>
      <c r="L607" s="13"/>
      <c r="M607" s="16"/>
      <c r="O607" s="9"/>
    </row>
    <row r="608" spans="1:15" x14ac:dyDescent="0.2">
      <c r="A608" s="1">
        <v>605</v>
      </c>
      <c r="B608" s="2" t="s">
        <v>134</v>
      </c>
      <c r="C608" s="2" t="s">
        <v>825</v>
      </c>
      <c r="D608" s="6">
        <v>41711</v>
      </c>
      <c r="E608" s="160" t="s">
        <v>21</v>
      </c>
      <c r="F608" s="16" t="s">
        <v>15</v>
      </c>
      <c r="G608" s="160" t="s">
        <v>743</v>
      </c>
      <c r="H608" s="4" t="s">
        <v>280</v>
      </c>
      <c r="I608" s="14"/>
      <c r="L608" s="13"/>
      <c r="M608" s="16"/>
      <c r="O608" s="9"/>
    </row>
    <row r="609" spans="1:15" x14ac:dyDescent="0.2">
      <c r="A609" s="1">
        <v>606</v>
      </c>
      <c r="B609" s="2" t="s">
        <v>134</v>
      </c>
      <c r="C609" s="2" t="s">
        <v>825</v>
      </c>
      <c r="D609" s="6">
        <v>41711</v>
      </c>
      <c r="E609" s="160" t="s">
        <v>21</v>
      </c>
      <c r="F609" s="16" t="s">
        <v>399</v>
      </c>
      <c r="G609" s="160" t="s">
        <v>755</v>
      </c>
      <c r="H609" s="4" t="s">
        <v>280</v>
      </c>
      <c r="I609" s="14"/>
      <c r="K609" s="4" t="s">
        <v>208</v>
      </c>
      <c r="L609" s="13"/>
      <c r="O609" s="9"/>
    </row>
    <row r="610" spans="1:15" x14ac:dyDescent="0.2">
      <c r="A610" s="1">
        <v>607</v>
      </c>
      <c r="B610" s="2" t="s">
        <v>134</v>
      </c>
      <c r="C610" s="2" t="s">
        <v>825</v>
      </c>
      <c r="D610" s="6">
        <v>41711</v>
      </c>
      <c r="E610" s="160" t="s">
        <v>21</v>
      </c>
      <c r="F610" s="16" t="s">
        <v>18</v>
      </c>
      <c r="G610" s="160" t="s">
        <v>712</v>
      </c>
      <c r="H610" s="4" t="s">
        <v>280</v>
      </c>
      <c r="I610" s="14"/>
      <c r="K610" s="14" t="s">
        <v>210</v>
      </c>
      <c r="L610" s="13"/>
      <c r="O610" s="9"/>
    </row>
    <row r="611" spans="1:15" x14ac:dyDescent="0.2">
      <c r="A611" s="1">
        <v>608</v>
      </c>
      <c r="B611" s="2" t="s">
        <v>134</v>
      </c>
      <c r="C611" s="2" t="s">
        <v>825</v>
      </c>
      <c r="D611" s="6">
        <v>41711</v>
      </c>
      <c r="E611" s="160" t="s">
        <v>21</v>
      </c>
      <c r="F611" s="16" t="s">
        <v>31</v>
      </c>
      <c r="G611" s="160" t="s">
        <v>757</v>
      </c>
      <c r="H611" s="4" t="s">
        <v>280</v>
      </c>
      <c r="I611" s="14"/>
      <c r="L611" s="13"/>
      <c r="O611" s="9"/>
    </row>
    <row r="612" spans="1:15" x14ac:dyDescent="0.2">
      <c r="A612" s="1">
        <v>609</v>
      </c>
      <c r="B612" s="2" t="s">
        <v>134</v>
      </c>
      <c r="C612" s="2" t="s">
        <v>825</v>
      </c>
      <c r="D612" s="6">
        <v>41711</v>
      </c>
      <c r="E612" s="160" t="s">
        <v>21</v>
      </c>
      <c r="F612" s="2" t="s">
        <v>18</v>
      </c>
      <c r="G612" s="160" t="s">
        <v>756</v>
      </c>
      <c r="H612" s="4" t="s">
        <v>280</v>
      </c>
      <c r="I612" s="14"/>
      <c r="L612" s="13"/>
      <c r="O612" s="9"/>
    </row>
    <row r="613" spans="1:15" x14ac:dyDescent="0.2">
      <c r="A613" s="1">
        <v>610</v>
      </c>
      <c r="B613" s="2" t="s">
        <v>134</v>
      </c>
      <c r="C613" s="2" t="s">
        <v>825</v>
      </c>
      <c r="D613" s="6">
        <v>41711</v>
      </c>
      <c r="E613" s="160" t="s">
        <v>21</v>
      </c>
      <c r="F613" s="16" t="s">
        <v>199</v>
      </c>
      <c r="G613" s="160" t="s">
        <v>758</v>
      </c>
      <c r="H613" s="4" t="s">
        <v>280</v>
      </c>
      <c r="I613" s="14"/>
      <c r="K613" s="12"/>
      <c r="L613" s="13"/>
      <c r="O613" s="9"/>
    </row>
    <row r="614" spans="1:15" x14ac:dyDescent="0.2">
      <c r="A614" s="1">
        <v>611</v>
      </c>
      <c r="B614" s="2" t="s">
        <v>134</v>
      </c>
      <c r="C614" s="2" t="s">
        <v>825</v>
      </c>
      <c r="D614" s="6">
        <v>41711</v>
      </c>
      <c r="E614" s="160" t="s">
        <v>21</v>
      </c>
      <c r="F614" s="2" t="s">
        <v>20</v>
      </c>
      <c r="G614" s="160" t="s">
        <v>744</v>
      </c>
      <c r="H614" s="4" t="s">
        <v>280</v>
      </c>
      <c r="I614" s="14"/>
      <c r="K614" s="4" t="s">
        <v>208</v>
      </c>
      <c r="L614" s="13"/>
      <c r="O614" s="9"/>
    </row>
    <row r="615" spans="1:15" x14ac:dyDescent="0.2">
      <c r="A615" s="1">
        <v>612</v>
      </c>
      <c r="B615" s="2" t="s">
        <v>134</v>
      </c>
      <c r="C615" s="291" t="s">
        <v>825</v>
      </c>
      <c r="D615" s="298">
        <v>41711</v>
      </c>
      <c r="E615" s="296" t="s">
        <v>21</v>
      </c>
      <c r="F615" s="291" t="s">
        <v>199</v>
      </c>
      <c r="G615" s="296" t="s">
        <v>759</v>
      </c>
      <c r="H615" s="200" t="s">
        <v>280</v>
      </c>
      <c r="I615" s="294"/>
      <c r="J615" s="200"/>
      <c r="K615" s="200" t="s">
        <v>207</v>
      </c>
      <c r="L615" s="13"/>
      <c r="N615" s="131"/>
      <c r="O615" s="9"/>
    </row>
    <row r="616" spans="1:15" x14ac:dyDescent="0.2">
      <c r="A616" s="1">
        <v>613</v>
      </c>
      <c r="B616" s="2" t="s">
        <v>134</v>
      </c>
      <c r="C616" s="2" t="s">
        <v>825</v>
      </c>
      <c r="D616" s="6">
        <v>41711</v>
      </c>
      <c r="E616" s="160" t="s">
        <v>21</v>
      </c>
      <c r="F616" s="2" t="s">
        <v>19</v>
      </c>
      <c r="G616" s="160" t="s">
        <v>745</v>
      </c>
      <c r="H616" s="4" t="s">
        <v>281</v>
      </c>
      <c r="I616" s="14"/>
      <c r="J616" s="9"/>
      <c r="K616" s="12"/>
      <c r="L616" s="13"/>
      <c r="N616" s="131"/>
      <c r="O616" s="9"/>
    </row>
    <row r="617" spans="1:15" x14ac:dyDescent="0.2">
      <c r="A617" s="1">
        <v>614</v>
      </c>
      <c r="B617" s="2" t="s">
        <v>134</v>
      </c>
      <c r="C617" s="2" t="s">
        <v>825</v>
      </c>
      <c r="D617" s="6">
        <v>41711</v>
      </c>
      <c r="E617" s="160" t="s">
        <v>21</v>
      </c>
      <c r="F617" s="2" t="s">
        <v>353</v>
      </c>
      <c r="G617" s="160" t="s">
        <v>760</v>
      </c>
      <c r="H617" s="4" t="s">
        <v>281</v>
      </c>
      <c r="I617" s="14"/>
      <c r="K617" s="12"/>
      <c r="L617" s="13"/>
      <c r="N617" s="131"/>
      <c r="O617" s="9"/>
    </row>
    <row r="618" spans="1:15" x14ac:dyDescent="0.2">
      <c r="A618" s="1">
        <v>615</v>
      </c>
      <c r="B618" s="2" t="s">
        <v>134</v>
      </c>
      <c r="C618" s="2" t="s">
        <v>825</v>
      </c>
      <c r="D618" s="6">
        <v>41711</v>
      </c>
      <c r="E618" s="160" t="s">
        <v>21</v>
      </c>
      <c r="F618" s="2" t="s">
        <v>399</v>
      </c>
      <c r="G618" s="160" t="s">
        <v>761</v>
      </c>
      <c r="H618" s="4" t="s">
        <v>281</v>
      </c>
      <c r="I618" s="14"/>
      <c r="K618" s="4" t="s">
        <v>208</v>
      </c>
      <c r="L618" s="13"/>
      <c r="M618" s="16"/>
      <c r="O618" s="9"/>
    </row>
    <row r="619" spans="1:15" x14ac:dyDescent="0.2">
      <c r="A619" s="1">
        <v>616</v>
      </c>
      <c r="B619" s="2" t="s">
        <v>134</v>
      </c>
      <c r="C619" s="2" t="s">
        <v>825</v>
      </c>
      <c r="D619" s="6">
        <v>41711</v>
      </c>
      <c r="E619" s="160" t="s">
        <v>21</v>
      </c>
      <c r="F619" s="2" t="s">
        <v>199</v>
      </c>
      <c r="G619" s="160" t="s">
        <v>762</v>
      </c>
      <c r="H619" s="4" t="s">
        <v>281</v>
      </c>
      <c r="I619" s="14"/>
      <c r="K619" s="12"/>
      <c r="L619" s="13"/>
      <c r="M619" s="16"/>
      <c r="N619" s="131"/>
      <c r="O619" s="9"/>
    </row>
    <row r="620" spans="1:15" x14ac:dyDescent="0.2">
      <c r="A620" s="1">
        <v>617</v>
      </c>
      <c r="B620" s="2" t="s">
        <v>134</v>
      </c>
      <c r="C620" s="2" t="s">
        <v>825</v>
      </c>
      <c r="D620" s="6">
        <v>41711</v>
      </c>
      <c r="E620" s="160" t="s">
        <v>21</v>
      </c>
      <c r="F620" s="2" t="s">
        <v>353</v>
      </c>
      <c r="G620" s="160" t="s">
        <v>763</v>
      </c>
      <c r="H620" s="4" t="s">
        <v>281</v>
      </c>
      <c r="I620" s="14"/>
      <c r="K620" s="12"/>
      <c r="L620" s="13"/>
      <c r="O620" s="9"/>
    </row>
    <row r="621" spans="1:15" x14ac:dyDescent="0.2">
      <c r="A621" s="1">
        <v>618</v>
      </c>
      <c r="B621" s="2" t="s">
        <v>134</v>
      </c>
      <c r="C621" s="2" t="s">
        <v>825</v>
      </c>
      <c r="D621" s="6">
        <v>41711</v>
      </c>
      <c r="E621" s="160" t="s">
        <v>21</v>
      </c>
      <c r="F621" s="2" t="s">
        <v>22</v>
      </c>
      <c r="G621" s="160" t="s">
        <v>764</v>
      </c>
      <c r="H621" s="4" t="s">
        <v>281</v>
      </c>
      <c r="I621" s="14"/>
      <c r="K621" s="12"/>
      <c r="L621" s="13"/>
      <c r="O621" s="9"/>
    </row>
    <row r="622" spans="1:15" x14ac:dyDescent="0.2">
      <c r="A622" s="1">
        <v>619</v>
      </c>
      <c r="B622" s="2" t="s">
        <v>134</v>
      </c>
      <c r="C622" s="2" t="s">
        <v>825</v>
      </c>
      <c r="D622" s="6">
        <v>41711</v>
      </c>
      <c r="E622" s="160" t="s">
        <v>21</v>
      </c>
      <c r="F622" s="16" t="s">
        <v>31</v>
      </c>
      <c r="G622" s="160" t="s">
        <v>765</v>
      </c>
      <c r="H622" s="4" t="s">
        <v>281</v>
      </c>
      <c r="I622" s="14"/>
      <c r="K622" s="12"/>
      <c r="L622" s="13"/>
      <c r="N622" s="131"/>
      <c r="O622" s="9"/>
    </row>
    <row r="623" spans="1:15" x14ac:dyDescent="0.2">
      <c r="A623" s="1">
        <v>620</v>
      </c>
      <c r="B623" s="2" t="s">
        <v>134</v>
      </c>
      <c r="C623" s="2" t="s">
        <v>825</v>
      </c>
      <c r="D623" s="6">
        <v>41711</v>
      </c>
      <c r="E623" s="160" t="s">
        <v>21</v>
      </c>
      <c r="F623" s="2" t="s">
        <v>27</v>
      </c>
      <c r="G623" s="160" t="s">
        <v>746</v>
      </c>
      <c r="H623" s="4" t="s">
        <v>281</v>
      </c>
      <c r="I623" s="14"/>
      <c r="K623" s="14" t="s">
        <v>739</v>
      </c>
      <c r="L623" s="13"/>
      <c r="N623" s="131"/>
      <c r="O623" s="9"/>
    </row>
    <row r="624" spans="1:15" x14ac:dyDescent="0.2">
      <c r="A624" s="1">
        <v>621</v>
      </c>
      <c r="B624" s="2" t="s">
        <v>134</v>
      </c>
      <c r="C624" s="2" t="s">
        <v>825</v>
      </c>
      <c r="D624" s="6">
        <v>41711</v>
      </c>
      <c r="E624" s="160" t="s">
        <v>21</v>
      </c>
      <c r="F624" s="2" t="s">
        <v>18</v>
      </c>
      <c r="G624" s="160" t="s">
        <v>766</v>
      </c>
      <c r="H624" s="4" t="s">
        <v>281</v>
      </c>
      <c r="I624" s="14"/>
      <c r="L624" s="13"/>
      <c r="N624" s="131"/>
      <c r="O624" s="9"/>
    </row>
    <row r="625" spans="1:15" x14ac:dyDescent="0.2">
      <c r="A625" s="1">
        <v>622</v>
      </c>
      <c r="B625" s="2" t="s">
        <v>134</v>
      </c>
      <c r="C625" s="2" t="s">
        <v>825</v>
      </c>
      <c r="D625" s="6">
        <v>41711</v>
      </c>
      <c r="E625" s="160" t="s">
        <v>21</v>
      </c>
      <c r="F625" s="2" t="s">
        <v>17</v>
      </c>
      <c r="G625" s="160" t="s">
        <v>748</v>
      </c>
      <c r="H625" s="4" t="s">
        <v>281</v>
      </c>
      <c r="I625" s="14"/>
      <c r="K625" s="14" t="s">
        <v>739</v>
      </c>
      <c r="L625" s="13"/>
      <c r="N625" s="131"/>
      <c r="O625" s="9"/>
    </row>
    <row r="626" spans="1:15" x14ac:dyDescent="0.2">
      <c r="A626" s="1">
        <v>623</v>
      </c>
      <c r="B626" s="2" t="s">
        <v>134</v>
      </c>
      <c r="C626" s="2" t="s">
        <v>825</v>
      </c>
      <c r="D626" s="6">
        <v>41711</v>
      </c>
      <c r="E626" s="160" t="s">
        <v>21</v>
      </c>
      <c r="F626" s="2" t="s">
        <v>119</v>
      </c>
      <c r="G626" s="160" t="s">
        <v>767</v>
      </c>
      <c r="H626" s="4" t="s">
        <v>281</v>
      </c>
      <c r="I626" s="14"/>
      <c r="J626" s="9"/>
      <c r="K626" s="12"/>
      <c r="L626" s="13"/>
      <c r="N626" s="131"/>
      <c r="O626" s="9"/>
    </row>
    <row r="627" spans="1:15" x14ac:dyDescent="0.2">
      <c r="A627" s="1">
        <v>624</v>
      </c>
      <c r="B627" s="2" t="s">
        <v>134</v>
      </c>
      <c r="C627" s="2" t="s">
        <v>825</v>
      </c>
      <c r="D627" s="6">
        <v>41711</v>
      </c>
      <c r="E627" s="160" t="s">
        <v>21</v>
      </c>
      <c r="F627" s="2" t="s">
        <v>20</v>
      </c>
      <c r="G627" s="160" t="s">
        <v>747</v>
      </c>
      <c r="H627" s="4" t="s">
        <v>281</v>
      </c>
      <c r="I627" s="14"/>
      <c r="J627" s="9"/>
      <c r="K627" s="4" t="s">
        <v>208</v>
      </c>
      <c r="L627" s="13"/>
      <c r="N627" s="131"/>
      <c r="O627" s="9"/>
    </row>
    <row r="628" spans="1:15" x14ac:dyDescent="0.2">
      <c r="A628" s="1">
        <v>625</v>
      </c>
      <c r="B628" s="2" t="s">
        <v>134</v>
      </c>
      <c r="C628" s="291" t="s">
        <v>825</v>
      </c>
      <c r="D628" s="298">
        <v>41711</v>
      </c>
      <c r="E628" s="296" t="s">
        <v>21</v>
      </c>
      <c r="F628" s="291" t="s">
        <v>31</v>
      </c>
      <c r="G628" s="296" t="s">
        <v>768</v>
      </c>
      <c r="H628" s="200" t="s">
        <v>281</v>
      </c>
      <c r="I628" s="294"/>
      <c r="J628" s="200"/>
      <c r="K628" s="200" t="s">
        <v>207</v>
      </c>
      <c r="L628" s="13"/>
      <c r="N628" s="131"/>
      <c r="O628" s="9"/>
    </row>
    <row r="629" spans="1:15" x14ac:dyDescent="0.2">
      <c r="A629" s="1">
        <v>626</v>
      </c>
      <c r="B629" s="2" t="s">
        <v>134</v>
      </c>
      <c r="C629" s="2" t="s">
        <v>825</v>
      </c>
      <c r="D629" s="6">
        <v>41711</v>
      </c>
      <c r="E629" s="160" t="s">
        <v>21</v>
      </c>
      <c r="F629" s="2" t="s">
        <v>30</v>
      </c>
      <c r="G629" s="160" t="s">
        <v>749</v>
      </c>
      <c r="H629" s="4" t="s">
        <v>281</v>
      </c>
      <c r="I629" s="14"/>
      <c r="K629" s="14"/>
      <c r="L629" s="13"/>
      <c r="O629" s="9"/>
    </row>
    <row r="630" spans="1:15" x14ac:dyDescent="0.2">
      <c r="A630" s="1">
        <v>627</v>
      </c>
      <c r="B630" s="2" t="s">
        <v>134</v>
      </c>
      <c r="C630" s="2" t="s">
        <v>825</v>
      </c>
      <c r="D630" s="6">
        <v>41711</v>
      </c>
      <c r="E630" s="160" t="s">
        <v>21</v>
      </c>
      <c r="F630" s="2" t="s">
        <v>20</v>
      </c>
      <c r="G630" s="160" t="s">
        <v>750</v>
      </c>
      <c r="H630" s="4" t="s">
        <v>281</v>
      </c>
      <c r="I630" s="14"/>
      <c r="K630" s="12"/>
      <c r="L630" s="13"/>
      <c r="N630" s="131"/>
      <c r="O630" s="9"/>
    </row>
    <row r="631" spans="1:15" x14ac:dyDescent="0.2">
      <c r="A631" s="1">
        <v>628</v>
      </c>
      <c r="B631" s="2" t="s">
        <v>134</v>
      </c>
      <c r="C631" s="2" t="s">
        <v>825</v>
      </c>
      <c r="D631" s="6">
        <v>41711</v>
      </c>
      <c r="E631" s="160" t="s">
        <v>21</v>
      </c>
      <c r="F631" s="2" t="s">
        <v>30</v>
      </c>
      <c r="G631" s="160" t="s">
        <v>751</v>
      </c>
      <c r="H631" s="4" t="s">
        <v>281</v>
      </c>
      <c r="I631" s="14"/>
      <c r="J631" s="9"/>
      <c r="K631" s="12"/>
      <c r="L631" s="13"/>
      <c r="N631" s="131"/>
      <c r="O631" s="9"/>
    </row>
    <row r="632" spans="1:15" x14ac:dyDescent="0.2">
      <c r="A632" s="1">
        <v>629</v>
      </c>
      <c r="B632" s="2" t="s">
        <v>134</v>
      </c>
      <c r="C632" s="2" t="s">
        <v>825</v>
      </c>
      <c r="D632" s="6">
        <v>41711</v>
      </c>
      <c r="E632" s="160" t="s">
        <v>21</v>
      </c>
      <c r="F632" s="2" t="s">
        <v>199</v>
      </c>
      <c r="G632" s="160" t="s">
        <v>769</v>
      </c>
      <c r="H632" s="4" t="s">
        <v>281</v>
      </c>
      <c r="I632" s="14"/>
      <c r="K632" s="14" t="s">
        <v>210</v>
      </c>
      <c r="L632" s="13"/>
      <c r="N632" s="131"/>
      <c r="O632" s="9"/>
    </row>
    <row r="633" spans="1:15" x14ac:dyDescent="0.2">
      <c r="A633" s="1">
        <v>630</v>
      </c>
      <c r="B633" s="2" t="s">
        <v>134</v>
      </c>
      <c r="C633" s="2" t="s">
        <v>825</v>
      </c>
      <c r="D633" s="6">
        <v>41711</v>
      </c>
      <c r="E633" s="160" t="s">
        <v>21</v>
      </c>
      <c r="F633" s="2" t="s">
        <v>30</v>
      </c>
      <c r="G633" s="160" t="s">
        <v>770</v>
      </c>
      <c r="H633" s="4" t="s">
        <v>281</v>
      </c>
      <c r="I633" s="14"/>
      <c r="J633" s="9"/>
      <c r="L633" s="13"/>
      <c r="N633" s="131"/>
      <c r="O633" s="9"/>
    </row>
    <row r="634" spans="1:15" x14ac:dyDescent="0.2">
      <c r="A634" s="1">
        <v>631</v>
      </c>
      <c r="B634" s="2" t="s">
        <v>134</v>
      </c>
      <c r="C634" s="2" t="s">
        <v>825</v>
      </c>
      <c r="D634" s="6">
        <v>41711</v>
      </c>
      <c r="E634" s="160" t="s">
        <v>21</v>
      </c>
      <c r="F634" s="2" t="s">
        <v>23</v>
      </c>
      <c r="G634" s="160" t="s">
        <v>788</v>
      </c>
      <c r="H634" s="4" t="s">
        <v>281</v>
      </c>
      <c r="I634" s="14"/>
      <c r="J634" s="9"/>
      <c r="K634" s="14"/>
      <c r="L634" s="13"/>
      <c r="N634" s="131"/>
      <c r="O634" s="9"/>
    </row>
    <row r="635" spans="1:15" x14ac:dyDescent="0.2">
      <c r="A635" s="1">
        <v>632</v>
      </c>
      <c r="B635" s="2" t="s">
        <v>134</v>
      </c>
      <c r="C635" s="2" t="s">
        <v>825</v>
      </c>
      <c r="D635" s="6">
        <v>41711</v>
      </c>
      <c r="E635" s="160" t="s">
        <v>21</v>
      </c>
      <c r="F635" s="2" t="s">
        <v>18</v>
      </c>
      <c r="G635" s="160" t="s">
        <v>392</v>
      </c>
      <c r="H635" s="4" t="s">
        <v>281</v>
      </c>
      <c r="I635" s="14"/>
      <c r="K635" s="12"/>
      <c r="L635" s="13"/>
      <c r="O635" s="9"/>
    </row>
    <row r="636" spans="1:15" x14ac:dyDescent="0.2">
      <c r="A636" s="1">
        <v>633</v>
      </c>
      <c r="B636" s="2" t="s">
        <v>134</v>
      </c>
      <c r="C636" s="2" t="s">
        <v>825</v>
      </c>
      <c r="D636" s="6">
        <v>41711</v>
      </c>
      <c r="E636" s="160" t="s">
        <v>21</v>
      </c>
      <c r="F636" s="2" t="s">
        <v>772</v>
      </c>
      <c r="G636" s="160" t="s">
        <v>771</v>
      </c>
      <c r="H636" s="4" t="s">
        <v>281</v>
      </c>
      <c r="I636" s="14"/>
      <c r="K636" s="12"/>
      <c r="L636" s="13"/>
      <c r="N636" s="131"/>
      <c r="O636" s="9"/>
    </row>
    <row r="637" spans="1:15" x14ac:dyDescent="0.2">
      <c r="A637" s="1">
        <v>634</v>
      </c>
      <c r="B637" s="2" t="s">
        <v>134</v>
      </c>
      <c r="C637" s="2" t="s">
        <v>825</v>
      </c>
      <c r="D637" s="6">
        <v>41711</v>
      </c>
      <c r="E637" s="160" t="s">
        <v>21</v>
      </c>
      <c r="F637" s="2" t="s">
        <v>26</v>
      </c>
      <c r="G637" s="160" t="s">
        <v>773</v>
      </c>
      <c r="H637" s="4" t="s">
        <v>281</v>
      </c>
      <c r="I637" s="14"/>
      <c r="K637" s="14" t="s">
        <v>210</v>
      </c>
      <c r="L637" s="13"/>
      <c r="N637" s="131"/>
      <c r="O637" s="9"/>
    </row>
    <row r="638" spans="1:15" x14ac:dyDescent="0.2">
      <c r="A638" s="1">
        <v>635</v>
      </c>
      <c r="B638" s="2" t="s">
        <v>134</v>
      </c>
      <c r="C638" s="2" t="s">
        <v>825</v>
      </c>
      <c r="D638" s="6">
        <v>41711</v>
      </c>
      <c r="E638" s="160" t="s">
        <v>21</v>
      </c>
      <c r="F638" s="2" t="s">
        <v>119</v>
      </c>
      <c r="G638" s="160" t="s">
        <v>774</v>
      </c>
      <c r="H638" s="4" t="s">
        <v>281</v>
      </c>
      <c r="I638" s="14"/>
      <c r="K638" s="4" t="s">
        <v>208</v>
      </c>
      <c r="L638" s="13"/>
      <c r="O638" s="9"/>
    </row>
    <row r="639" spans="1:15" x14ac:dyDescent="0.2">
      <c r="A639" s="1">
        <v>636</v>
      </c>
      <c r="B639" s="2" t="s">
        <v>134</v>
      </c>
      <c r="C639" s="2" t="s">
        <v>825</v>
      </c>
      <c r="D639" s="6">
        <v>41711</v>
      </c>
      <c r="E639" s="160" t="s">
        <v>21</v>
      </c>
      <c r="F639" s="2" t="s">
        <v>438</v>
      </c>
      <c r="G639" s="160" t="s">
        <v>775</v>
      </c>
      <c r="H639" s="4" t="s">
        <v>281</v>
      </c>
      <c r="I639" s="14"/>
      <c r="K639" s="14"/>
      <c r="L639" s="13"/>
      <c r="O639" s="9"/>
    </row>
    <row r="640" spans="1:15" x14ac:dyDescent="0.2">
      <c r="A640" s="1">
        <v>637</v>
      </c>
      <c r="B640" s="2" t="s">
        <v>134</v>
      </c>
      <c r="C640" s="2" t="s">
        <v>825</v>
      </c>
      <c r="D640" s="6">
        <v>41711</v>
      </c>
      <c r="E640" s="160" t="s">
        <v>21</v>
      </c>
      <c r="F640" s="2" t="s">
        <v>23</v>
      </c>
      <c r="G640" s="160" t="s">
        <v>787</v>
      </c>
      <c r="H640" s="4" t="s">
        <v>281</v>
      </c>
      <c r="I640" s="14"/>
      <c r="J640" s="9"/>
      <c r="K640" s="12"/>
      <c r="L640" s="13"/>
      <c r="M640" s="16"/>
      <c r="O640" s="9"/>
    </row>
    <row r="641" spans="1:15" x14ac:dyDescent="0.2">
      <c r="A641" s="1">
        <v>638</v>
      </c>
      <c r="B641" s="2" t="s">
        <v>134</v>
      </c>
      <c r="C641" s="2" t="s">
        <v>825</v>
      </c>
      <c r="D641" s="6">
        <v>41711</v>
      </c>
      <c r="E641" s="160" t="s">
        <v>21</v>
      </c>
      <c r="F641" s="2" t="s">
        <v>119</v>
      </c>
      <c r="G641" s="160" t="s">
        <v>776</v>
      </c>
      <c r="H641" s="4" t="s">
        <v>281</v>
      </c>
      <c r="I641" s="14"/>
      <c r="L641" s="13"/>
      <c r="O641" s="9"/>
    </row>
    <row r="642" spans="1:15" x14ac:dyDescent="0.2">
      <c r="A642" s="1">
        <v>639</v>
      </c>
      <c r="B642" s="2" t="s">
        <v>134</v>
      </c>
      <c r="C642" s="2" t="s">
        <v>825</v>
      </c>
      <c r="D642" s="6">
        <v>41711</v>
      </c>
      <c r="E642" s="160" t="s">
        <v>21</v>
      </c>
      <c r="F642" s="2" t="s">
        <v>17</v>
      </c>
      <c r="G642" s="160" t="s">
        <v>777</v>
      </c>
      <c r="H642" s="4" t="s">
        <v>281</v>
      </c>
      <c r="I642" s="14"/>
      <c r="K642" s="14"/>
      <c r="L642" s="13"/>
      <c r="O642" s="9"/>
    </row>
    <row r="643" spans="1:15" x14ac:dyDescent="0.2">
      <c r="A643" s="1">
        <v>640</v>
      </c>
      <c r="B643" s="2" t="s">
        <v>134</v>
      </c>
      <c r="C643" s="2" t="s">
        <v>825</v>
      </c>
      <c r="D643" s="6">
        <v>41711</v>
      </c>
      <c r="E643" s="160" t="s">
        <v>21</v>
      </c>
      <c r="F643" s="2" t="s">
        <v>399</v>
      </c>
      <c r="G643" s="160" t="s">
        <v>778</v>
      </c>
      <c r="H643" s="4" t="s">
        <v>281</v>
      </c>
      <c r="I643" s="14"/>
      <c r="K643" s="12"/>
      <c r="L643" s="13"/>
      <c r="O643" s="9"/>
    </row>
    <row r="644" spans="1:15" x14ac:dyDescent="0.2">
      <c r="A644" s="1">
        <v>641</v>
      </c>
      <c r="B644" s="2" t="s">
        <v>134</v>
      </c>
      <c r="C644" s="2" t="s">
        <v>825</v>
      </c>
      <c r="D644" s="6">
        <v>41711</v>
      </c>
      <c r="E644" s="160" t="s">
        <v>21</v>
      </c>
      <c r="F644" s="2" t="s">
        <v>15</v>
      </c>
      <c r="G644" s="160" t="s">
        <v>779</v>
      </c>
      <c r="H644" s="4" t="s">
        <v>281</v>
      </c>
      <c r="I644" s="14"/>
      <c r="K644" s="12"/>
      <c r="L644" s="13"/>
      <c r="O644" s="9"/>
    </row>
    <row r="645" spans="1:15" x14ac:dyDescent="0.2">
      <c r="A645" s="1">
        <v>642</v>
      </c>
      <c r="B645" s="2" t="s">
        <v>134</v>
      </c>
      <c r="C645" s="2" t="s">
        <v>825</v>
      </c>
      <c r="D645" s="6">
        <v>41711</v>
      </c>
      <c r="E645" s="160" t="s">
        <v>21</v>
      </c>
      <c r="F645" s="2" t="s">
        <v>269</v>
      </c>
      <c r="G645" s="160" t="s">
        <v>780</v>
      </c>
      <c r="H645" s="4" t="s">
        <v>281</v>
      </c>
      <c r="I645" s="14"/>
      <c r="K645" s="14"/>
      <c r="L645" s="13"/>
      <c r="O645" s="9"/>
    </row>
    <row r="646" spans="1:15" x14ac:dyDescent="0.2">
      <c r="A646" s="1">
        <v>643</v>
      </c>
      <c r="B646" s="2" t="s">
        <v>134</v>
      </c>
      <c r="C646" s="2" t="s">
        <v>825</v>
      </c>
      <c r="D646" s="6">
        <v>41711</v>
      </c>
      <c r="E646" s="160" t="s">
        <v>21</v>
      </c>
      <c r="F646" s="2" t="s">
        <v>22</v>
      </c>
      <c r="G646" s="160" t="s">
        <v>781</v>
      </c>
      <c r="H646" s="4" t="s">
        <v>281</v>
      </c>
      <c r="I646" s="14"/>
      <c r="K646" s="12"/>
      <c r="L646" s="13"/>
      <c r="O646" s="9"/>
    </row>
    <row r="647" spans="1:15" x14ac:dyDescent="0.2">
      <c r="A647" s="1">
        <v>644</v>
      </c>
      <c r="B647" s="2" t="s">
        <v>134</v>
      </c>
      <c r="C647" s="2" t="s">
        <v>825</v>
      </c>
      <c r="D647" s="6">
        <v>41711</v>
      </c>
      <c r="E647" s="160" t="s">
        <v>21</v>
      </c>
      <c r="F647" s="2" t="s">
        <v>199</v>
      </c>
      <c r="G647" s="160" t="s">
        <v>782</v>
      </c>
      <c r="H647" s="4" t="s">
        <v>281</v>
      </c>
      <c r="I647" s="14"/>
      <c r="K647" s="12"/>
      <c r="L647" s="13"/>
      <c r="O647" s="9"/>
    </row>
    <row r="648" spans="1:15" x14ac:dyDescent="0.2">
      <c r="A648" s="1">
        <v>645</v>
      </c>
      <c r="B648" s="2" t="s">
        <v>134</v>
      </c>
      <c r="C648" s="2" t="s">
        <v>825</v>
      </c>
      <c r="D648" s="6">
        <v>41711</v>
      </c>
      <c r="E648" s="160" t="s">
        <v>21</v>
      </c>
      <c r="F648" s="2" t="s">
        <v>15</v>
      </c>
      <c r="G648" s="160" t="s">
        <v>783</v>
      </c>
      <c r="H648" s="4" t="s">
        <v>281</v>
      </c>
      <c r="I648" s="14"/>
      <c r="K648" s="12"/>
      <c r="L648" s="13"/>
      <c r="O648" s="9"/>
    </row>
    <row r="649" spans="1:15" x14ac:dyDescent="0.2">
      <c r="A649" s="1">
        <v>646</v>
      </c>
      <c r="B649" s="2" t="s">
        <v>134</v>
      </c>
      <c r="C649" s="2" t="s">
        <v>825</v>
      </c>
      <c r="D649" s="6">
        <v>41711</v>
      </c>
      <c r="E649" s="160" t="s">
        <v>21</v>
      </c>
      <c r="F649" s="2" t="s">
        <v>18</v>
      </c>
      <c r="G649" s="160" t="s">
        <v>784</v>
      </c>
      <c r="H649" s="4" t="s">
        <v>281</v>
      </c>
      <c r="I649" s="14"/>
      <c r="K649" s="14"/>
      <c r="L649" s="13"/>
      <c r="O649" s="9"/>
    </row>
    <row r="650" spans="1:15" x14ac:dyDescent="0.2">
      <c r="A650" s="1">
        <v>647</v>
      </c>
      <c r="B650" s="2" t="s">
        <v>134</v>
      </c>
      <c r="C650" s="2" t="s">
        <v>825</v>
      </c>
      <c r="D650" s="6">
        <v>41711</v>
      </c>
      <c r="E650" s="160" t="s">
        <v>21</v>
      </c>
      <c r="F650" s="2" t="s">
        <v>353</v>
      </c>
      <c r="G650" s="160" t="s">
        <v>785</v>
      </c>
      <c r="H650" s="4" t="s">
        <v>281</v>
      </c>
      <c r="I650" s="14"/>
      <c r="K650" s="4" t="s">
        <v>208</v>
      </c>
      <c r="L650" s="13"/>
      <c r="O650" s="9"/>
    </row>
    <row r="651" spans="1:15" x14ac:dyDescent="0.2">
      <c r="A651" s="1">
        <v>648</v>
      </c>
      <c r="B651" s="2" t="s">
        <v>134</v>
      </c>
      <c r="C651" s="2" t="s">
        <v>825</v>
      </c>
      <c r="D651" s="6">
        <v>41711</v>
      </c>
      <c r="E651" s="160" t="s">
        <v>21</v>
      </c>
      <c r="F651" s="2" t="s">
        <v>399</v>
      </c>
      <c r="G651" s="160" t="s">
        <v>786</v>
      </c>
      <c r="H651" s="4" t="s">
        <v>281</v>
      </c>
      <c r="I651" s="14"/>
      <c r="J651" s="9"/>
      <c r="K651" s="4" t="s">
        <v>208</v>
      </c>
      <c r="L651" s="13"/>
      <c r="O651" s="9"/>
    </row>
    <row r="652" spans="1:15" x14ac:dyDescent="0.2">
      <c r="A652" s="1">
        <v>649</v>
      </c>
      <c r="B652" s="2" t="s">
        <v>134</v>
      </c>
      <c r="C652" s="2" t="s">
        <v>825</v>
      </c>
      <c r="D652" s="6">
        <v>41711</v>
      </c>
      <c r="E652" s="160" t="s">
        <v>21</v>
      </c>
      <c r="F652" s="2" t="s">
        <v>31</v>
      </c>
      <c r="G652" s="160" t="s">
        <v>789</v>
      </c>
      <c r="H652" s="4" t="s">
        <v>281</v>
      </c>
      <c r="I652" s="14"/>
      <c r="K652" s="14"/>
      <c r="L652" s="13"/>
      <c r="O652" s="9"/>
    </row>
    <row r="653" spans="1:15" x14ac:dyDescent="0.2">
      <c r="A653" s="1">
        <v>650</v>
      </c>
      <c r="B653" s="2" t="s">
        <v>134</v>
      </c>
      <c r="C653" s="2" t="s">
        <v>825</v>
      </c>
      <c r="D653" s="6">
        <v>41711</v>
      </c>
      <c r="E653" s="160" t="s">
        <v>21</v>
      </c>
      <c r="F653" s="2" t="s">
        <v>15</v>
      </c>
      <c r="G653" s="160" t="s">
        <v>790</v>
      </c>
      <c r="H653" s="4" t="s">
        <v>281</v>
      </c>
      <c r="I653" s="14"/>
      <c r="K653" s="14"/>
      <c r="L653" s="13"/>
      <c r="O653" s="9"/>
    </row>
    <row r="654" spans="1:15" x14ac:dyDescent="0.2">
      <c r="A654" s="1">
        <v>651</v>
      </c>
      <c r="B654" s="2" t="s">
        <v>134</v>
      </c>
      <c r="C654" s="2" t="s">
        <v>825</v>
      </c>
      <c r="D654" s="6">
        <v>41711</v>
      </c>
      <c r="E654" s="160" t="s">
        <v>21</v>
      </c>
      <c r="F654" s="2" t="s">
        <v>13</v>
      </c>
      <c r="G654" s="160" t="s">
        <v>824</v>
      </c>
      <c r="H654" s="4" t="s">
        <v>281</v>
      </c>
      <c r="I654" s="14"/>
      <c r="K654" s="14"/>
      <c r="L654" s="13"/>
      <c r="O654" s="9"/>
    </row>
    <row r="655" spans="1:15" x14ac:dyDescent="0.2">
      <c r="A655" s="1">
        <v>652</v>
      </c>
      <c r="B655" s="2" t="s">
        <v>134</v>
      </c>
      <c r="C655" s="300" t="s">
        <v>290</v>
      </c>
      <c r="D655" s="301">
        <v>41732</v>
      </c>
      <c r="E655" s="306" t="s">
        <v>835</v>
      </c>
      <c r="F655" s="300" t="s">
        <v>13</v>
      </c>
      <c r="G655" s="300" t="s">
        <v>910</v>
      </c>
      <c r="H655" s="304" t="s">
        <v>836</v>
      </c>
      <c r="I655" s="310">
        <v>19</v>
      </c>
      <c r="J655" s="304" t="s">
        <v>206</v>
      </c>
      <c r="K655" s="310" t="s">
        <v>298</v>
      </c>
      <c r="L655" s="13"/>
      <c r="O655" s="9"/>
    </row>
    <row r="656" spans="1:15" x14ac:dyDescent="0.2">
      <c r="A656" s="1">
        <v>653</v>
      </c>
      <c r="B656" s="2" t="s">
        <v>134</v>
      </c>
      <c r="C656" s="291" t="s">
        <v>290</v>
      </c>
      <c r="D656" s="298">
        <v>41732</v>
      </c>
      <c r="E656" s="296" t="s">
        <v>835</v>
      </c>
      <c r="F656" s="291" t="s">
        <v>19</v>
      </c>
      <c r="G656" s="289" t="s">
        <v>911</v>
      </c>
      <c r="H656" s="200" t="s">
        <v>279</v>
      </c>
      <c r="I656" s="294">
        <v>20</v>
      </c>
      <c r="J656" s="200" t="s">
        <v>206</v>
      </c>
      <c r="K656" s="294" t="s">
        <v>207</v>
      </c>
      <c r="L656" s="13"/>
      <c r="O656" s="9"/>
    </row>
    <row r="657" spans="1:15" x14ac:dyDescent="0.2">
      <c r="A657" s="1">
        <v>654</v>
      </c>
      <c r="B657" s="2" t="s">
        <v>134</v>
      </c>
      <c r="C657" s="2" t="s">
        <v>290</v>
      </c>
      <c r="D657" s="6">
        <v>41732</v>
      </c>
      <c r="E657" s="160" t="s">
        <v>835</v>
      </c>
      <c r="F657" s="16" t="s">
        <v>25</v>
      </c>
      <c r="G657" s="2" t="s">
        <v>912</v>
      </c>
      <c r="H657" s="4" t="s">
        <v>836</v>
      </c>
      <c r="I657" s="14">
        <v>18</v>
      </c>
      <c r="K657" s="4" t="s">
        <v>210</v>
      </c>
      <c r="L657" s="13"/>
      <c r="O657" s="9"/>
    </row>
    <row r="658" spans="1:15" x14ac:dyDescent="0.2">
      <c r="A658" s="1">
        <v>655</v>
      </c>
      <c r="B658" s="2" t="s">
        <v>134</v>
      </c>
      <c r="C658" s="2" t="s">
        <v>290</v>
      </c>
      <c r="D658" s="6">
        <v>41732</v>
      </c>
      <c r="E658" s="160" t="s">
        <v>835</v>
      </c>
      <c r="F658" s="16" t="s">
        <v>26</v>
      </c>
      <c r="G658" s="16" t="s">
        <v>913</v>
      </c>
      <c r="H658" s="4" t="s">
        <v>279</v>
      </c>
      <c r="I658" s="14">
        <v>15</v>
      </c>
      <c r="J658" s="9"/>
      <c r="K658" s="12"/>
    </row>
    <row r="659" spans="1:15" x14ac:dyDescent="0.2">
      <c r="A659" s="1">
        <v>656</v>
      </c>
      <c r="B659" s="2" t="s">
        <v>134</v>
      </c>
      <c r="C659" s="2" t="s">
        <v>290</v>
      </c>
      <c r="D659" s="6">
        <v>41732</v>
      </c>
      <c r="E659" s="160" t="s">
        <v>835</v>
      </c>
      <c r="F659" s="2" t="s">
        <v>21</v>
      </c>
      <c r="G659" s="2" t="s">
        <v>914</v>
      </c>
      <c r="H659" s="4" t="s">
        <v>836</v>
      </c>
      <c r="I659" s="14">
        <v>16</v>
      </c>
      <c r="K659" s="14"/>
    </row>
    <row r="660" spans="1:15" x14ac:dyDescent="0.2">
      <c r="A660" s="1">
        <v>657</v>
      </c>
      <c r="B660" s="2" t="s">
        <v>134</v>
      </c>
      <c r="C660" s="2" t="s">
        <v>290</v>
      </c>
      <c r="D660" s="6">
        <v>41732</v>
      </c>
      <c r="E660" s="160" t="s">
        <v>835</v>
      </c>
      <c r="F660" s="2" t="s">
        <v>23</v>
      </c>
      <c r="G660" s="2" t="s">
        <v>915</v>
      </c>
      <c r="H660" s="4" t="s">
        <v>279</v>
      </c>
      <c r="I660" s="14">
        <v>17</v>
      </c>
      <c r="K660" s="14"/>
    </row>
    <row r="661" spans="1:15" x14ac:dyDescent="0.2">
      <c r="A661" s="1">
        <v>658</v>
      </c>
      <c r="B661" s="2" t="s">
        <v>134</v>
      </c>
      <c r="C661" s="2" t="s">
        <v>290</v>
      </c>
      <c r="D661" s="6">
        <v>41732</v>
      </c>
      <c r="E661" s="160" t="s">
        <v>835</v>
      </c>
      <c r="F661" s="2" t="s">
        <v>25</v>
      </c>
      <c r="G661" s="16" t="s">
        <v>916</v>
      </c>
      <c r="H661" s="4" t="s">
        <v>836</v>
      </c>
      <c r="I661" s="14">
        <v>16</v>
      </c>
      <c r="J661" s="9"/>
      <c r="K661" s="14"/>
    </row>
    <row r="662" spans="1:15" x14ac:dyDescent="0.2">
      <c r="A662" s="1">
        <v>659</v>
      </c>
      <c r="B662" s="2" t="s">
        <v>134</v>
      </c>
      <c r="C662" s="2" t="s">
        <v>290</v>
      </c>
      <c r="D662" s="6">
        <v>41732</v>
      </c>
      <c r="E662" s="160" t="s">
        <v>835</v>
      </c>
      <c r="F662" s="2" t="s">
        <v>13</v>
      </c>
      <c r="G662" s="2" t="s">
        <v>127</v>
      </c>
      <c r="H662" s="4" t="s">
        <v>279</v>
      </c>
      <c r="I662" s="14">
        <v>18</v>
      </c>
      <c r="J662" s="9"/>
      <c r="K662" s="4" t="s">
        <v>210</v>
      </c>
    </row>
    <row r="663" spans="1:15" x14ac:dyDescent="0.2">
      <c r="A663" s="1">
        <v>665</v>
      </c>
      <c r="B663" s="2" t="s">
        <v>134</v>
      </c>
      <c r="C663" s="2" t="s">
        <v>290</v>
      </c>
      <c r="D663" s="6">
        <v>41732</v>
      </c>
      <c r="E663" s="160" t="s">
        <v>835</v>
      </c>
      <c r="F663" s="16" t="s">
        <v>19</v>
      </c>
      <c r="G663" s="2" t="s">
        <v>917</v>
      </c>
      <c r="H663" s="4" t="s">
        <v>836</v>
      </c>
      <c r="I663" s="14">
        <v>19</v>
      </c>
      <c r="J663" s="4" t="s">
        <v>206</v>
      </c>
      <c r="K663" s="4" t="s">
        <v>294</v>
      </c>
    </row>
    <row r="664" spans="1:15" x14ac:dyDescent="0.2">
      <c r="A664" s="1">
        <v>666</v>
      </c>
      <c r="B664" s="2" t="s">
        <v>134</v>
      </c>
      <c r="C664" s="291" t="s">
        <v>290</v>
      </c>
      <c r="D664" s="298">
        <v>41732</v>
      </c>
      <c r="E664" s="296" t="s">
        <v>835</v>
      </c>
      <c r="F664" s="291" t="s">
        <v>26</v>
      </c>
      <c r="G664" s="291" t="s">
        <v>901</v>
      </c>
      <c r="H664" s="200" t="s">
        <v>118</v>
      </c>
      <c r="I664" s="294">
        <v>20</v>
      </c>
      <c r="J664" s="200" t="s">
        <v>206</v>
      </c>
      <c r="K664" s="292" t="s">
        <v>207</v>
      </c>
    </row>
    <row r="665" spans="1:15" x14ac:dyDescent="0.2">
      <c r="A665" s="1">
        <v>667</v>
      </c>
      <c r="B665" s="2" t="s">
        <v>134</v>
      </c>
      <c r="C665" s="2" t="s">
        <v>290</v>
      </c>
      <c r="D665" s="6">
        <v>41732</v>
      </c>
      <c r="E665" s="160" t="s">
        <v>835</v>
      </c>
      <c r="F665" s="2" t="s">
        <v>23</v>
      </c>
      <c r="G665" s="16" t="s">
        <v>902</v>
      </c>
      <c r="H665" s="4" t="s">
        <v>118</v>
      </c>
      <c r="I665" s="14">
        <v>14</v>
      </c>
      <c r="J665" s="9"/>
      <c r="K665" s="14"/>
    </row>
    <row r="666" spans="1:15" x14ac:dyDescent="0.2">
      <c r="A666" s="1">
        <v>668</v>
      </c>
      <c r="B666" s="2" t="s">
        <v>134</v>
      </c>
      <c r="C666" s="2" t="s">
        <v>290</v>
      </c>
      <c r="D666" s="6">
        <v>41732</v>
      </c>
      <c r="E666" s="160" t="s">
        <v>835</v>
      </c>
      <c r="F666" s="16" t="s">
        <v>19</v>
      </c>
      <c r="G666" s="2" t="s">
        <v>903</v>
      </c>
      <c r="H666" s="4" t="s">
        <v>118</v>
      </c>
      <c r="I666" s="14">
        <v>14</v>
      </c>
      <c r="J666" s="9"/>
      <c r="K666" s="12"/>
    </row>
    <row r="667" spans="1:15" x14ac:dyDescent="0.2">
      <c r="A667" s="1">
        <v>669</v>
      </c>
      <c r="B667" s="2" t="s">
        <v>134</v>
      </c>
      <c r="C667" s="314" t="s">
        <v>290</v>
      </c>
      <c r="D667" s="315">
        <v>41732</v>
      </c>
      <c r="E667" s="316" t="s">
        <v>835</v>
      </c>
      <c r="F667" s="319" t="s">
        <v>13</v>
      </c>
      <c r="G667" s="319" t="s">
        <v>904</v>
      </c>
      <c r="H667" s="317" t="s">
        <v>118</v>
      </c>
      <c r="I667" s="318">
        <v>17</v>
      </c>
      <c r="J667" s="317" t="s">
        <v>206</v>
      </c>
      <c r="K667" s="320" t="s">
        <v>294</v>
      </c>
    </row>
    <row r="668" spans="1:15" x14ac:dyDescent="0.2">
      <c r="A668" s="1">
        <v>670</v>
      </c>
      <c r="B668" s="2" t="s">
        <v>134</v>
      </c>
      <c r="C668" s="2" t="s">
        <v>290</v>
      </c>
      <c r="D668" s="6">
        <v>41732</v>
      </c>
      <c r="E668" s="160" t="s">
        <v>835</v>
      </c>
      <c r="F668" s="2" t="s">
        <v>25</v>
      </c>
      <c r="G668" s="2" t="s">
        <v>905</v>
      </c>
      <c r="H668" s="4" t="s">
        <v>118</v>
      </c>
      <c r="I668" s="14">
        <v>15</v>
      </c>
      <c r="K668" s="12"/>
    </row>
    <row r="669" spans="1:15" x14ac:dyDescent="0.2">
      <c r="A669" s="1">
        <v>671</v>
      </c>
      <c r="B669" s="2" t="s">
        <v>134</v>
      </c>
      <c r="C669" s="2" t="s">
        <v>290</v>
      </c>
      <c r="D669" s="6">
        <v>41732</v>
      </c>
      <c r="E669" s="160" t="s">
        <v>835</v>
      </c>
      <c r="F669" s="2" t="s">
        <v>30</v>
      </c>
      <c r="G669" s="2" t="s">
        <v>906</v>
      </c>
      <c r="H669" s="4" t="s">
        <v>118</v>
      </c>
      <c r="I669" s="14">
        <v>12</v>
      </c>
      <c r="K669" s="12"/>
    </row>
    <row r="670" spans="1:15" x14ac:dyDescent="0.2">
      <c r="A670" s="1">
        <v>672</v>
      </c>
      <c r="B670" s="2" t="s">
        <v>134</v>
      </c>
      <c r="C670" s="2" t="s">
        <v>290</v>
      </c>
      <c r="D670" s="6">
        <v>41732</v>
      </c>
      <c r="E670" s="160" t="s">
        <v>835</v>
      </c>
      <c r="F670" s="16" t="s">
        <v>27</v>
      </c>
      <c r="G670" s="2" t="s">
        <v>907</v>
      </c>
      <c r="H670" s="4" t="s">
        <v>118</v>
      </c>
      <c r="I670" s="14">
        <v>17</v>
      </c>
      <c r="J670" s="9"/>
      <c r="K670" s="4" t="s">
        <v>210</v>
      </c>
    </row>
    <row r="671" spans="1:15" x14ac:dyDescent="0.2">
      <c r="A671" s="1">
        <v>673</v>
      </c>
      <c r="B671" s="2" t="s">
        <v>134</v>
      </c>
      <c r="C671" s="300" t="s">
        <v>290</v>
      </c>
      <c r="D671" s="301">
        <v>41732</v>
      </c>
      <c r="E671" s="306" t="s">
        <v>835</v>
      </c>
      <c r="F671" s="307" t="s">
        <v>25</v>
      </c>
      <c r="G671" s="307" t="s">
        <v>908</v>
      </c>
      <c r="H671" s="304" t="s">
        <v>118</v>
      </c>
      <c r="I671" s="310">
        <v>19</v>
      </c>
      <c r="J671" s="304" t="s">
        <v>206</v>
      </c>
      <c r="K671" s="304" t="s">
        <v>209</v>
      </c>
    </row>
    <row r="672" spans="1:15" x14ac:dyDescent="0.2">
      <c r="A672" s="1">
        <v>674</v>
      </c>
      <c r="B672" s="2" t="s">
        <v>134</v>
      </c>
      <c r="C672" s="2" t="s">
        <v>290</v>
      </c>
      <c r="D672" s="6">
        <v>41732</v>
      </c>
      <c r="E672" s="160" t="s">
        <v>835</v>
      </c>
      <c r="F672" s="2" t="s">
        <v>30</v>
      </c>
      <c r="G672" s="2" t="s">
        <v>909</v>
      </c>
      <c r="H672" s="4" t="s">
        <v>118</v>
      </c>
      <c r="I672" s="14">
        <v>13</v>
      </c>
    </row>
    <row r="673" spans="1:14" x14ac:dyDescent="0.2">
      <c r="A673" s="1">
        <v>675</v>
      </c>
      <c r="B673" s="2" t="s">
        <v>134</v>
      </c>
      <c r="C673" s="2" t="s">
        <v>290</v>
      </c>
      <c r="D673" s="6">
        <v>41732</v>
      </c>
      <c r="E673" s="160" t="s">
        <v>835</v>
      </c>
      <c r="F673" s="2" t="s">
        <v>119</v>
      </c>
      <c r="G673" s="16" t="s">
        <v>157</v>
      </c>
      <c r="H673" s="4" t="s">
        <v>28</v>
      </c>
      <c r="I673" s="14">
        <v>14</v>
      </c>
      <c r="K673" s="12"/>
    </row>
    <row r="674" spans="1:14" x14ac:dyDescent="0.2">
      <c r="A674" s="1">
        <v>676</v>
      </c>
      <c r="B674" s="2" t="s">
        <v>134</v>
      </c>
      <c r="C674" s="2" t="s">
        <v>290</v>
      </c>
      <c r="D674" s="6">
        <v>41732</v>
      </c>
      <c r="E674" s="160" t="s">
        <v>835</v>
      </c>
      <c r="F674" s="2" t="s">
        <v>438</v>
      </c>
      <c r="G674" s="2" t="s">
        <v>885</v>
      </c>
      <c r="H674" s="4" t="s">
        <v>28</v>
      </c>
      <c r="I674" s="14">
        <v>14</v>
      </c>
      <c r="K674" s="14"/>
    </row>
    <row r="675" spans="1:14" x14ac:dyDescent="0.2">
      <c r="A675" s="1">
        <v>677</v>
      </c>
      <c r="B675" s="2" t="s">
        <v>134</v>
      </c>
      <c r="C675" s="291" t="s">
        <v>290</v>
      </c>
      <c r="D675" s="298">
        <v>41732</v>
      </c>
      <c r="E675" s="296" t="s">
        <v>835</v>
      </c>
      <c r="F675" s="291" t="s">
        <v>26</v>
      </c>
      <c r="G675" s="291" t="s">
        <v>886</v>
      </c>
      <c r="H675" s="200" t="s">
        <v>28</v>
      </c>
      <c r="I675" s="294">
        <v>19</v>
      </c>
      <c r="J675" s="200" t="s">
        <v>206</v>
      </c>
      <c r="K675" s="292" t="s">
        <v>207</v>
      </c>
      <c r="M675" s="16"/>
      <c r="N675" s="16"/>
    </row>
    <row r="676" spans="1:14" x14ac:dyDescent="0.2">
      <c r="A676" s="1">
        <v>678</v>
      </c>
      <c r="B676" s="2" t="s">
        <v>134</v>
      </c>
      <c r="C676" s="2" t="s">
        <v>290</v>
      </c>
      <c r="D676" s="6">
        <v>41732</v>
      </c>
      <c r="E676" s="160" t="s">
        <v>835</v>
      </c>
      <c r="F676" s="16" t="s">
        <v>21</v>
      </c>
      <c r="G676" s="2" t="s">
        <v>887</v>
      </c>
      <c r="H676" s="4" t="s">
        <v>28</v>
      </c>
      <c r="I676" s="14">
        <v>16</v>
      </c>
      <c r="K676" s="12"/>
      <c r="M676" s="16"/>
      <c r="N676" s="16"/>
    </row>
    <row r="677" spans="1:14" x14ac:dyDescent="0.2">
      <c r="A677" s="1">
        <v>679</v>
      </c>
      <c r="B677" s="2" t="s">
        <v>134</v>
      </c>
      <c r="C677" s="2" t="s">
        <v>290</v>
      </c>
      <c r="D677" s="6">
        <v>41732</v>
      </c>
      <c r="E677" s="160" t="s">
        <v>835</v>
      </c>
      <c r="F677" s="2" t="s">
        <v>201</v>
      </c>
      <c r="G677" s="2" t="s">
        <v>888</v>
      </c>
      <c r="H677" s="4" t="s">
        <v>28</v>
      </c>
      <c r="I677" s="14">
        <v>16</v>
      </c>
    </row>
    <row r="678" spans="1:14" x14ac:dyDescent="0.2">
      <c r="A678" s="1">
        <v>680</v>
      </c>
      <c r="B678" s="2" t="s">
        <v>134</v>
      </c>
      <c r="C678" s="2" t="s">
        <v>290</v>
      </c>
      <c r="D678" s="6">
        <v>41732</v>
      </c>
      <c r="E678" s="160" t="s">
        <v>835</v>
      </c>
      <c r="F678" s="2" t="s">
        <v>19</v>
      </c>
      <c r="G678" s="2" t="s">
        <v>889</v>
      </c>
      <c r="H678" s="4" t="s">
        <v>28</v>
      </c>
      <c r="I678" s="14">
        <v>17</v>
      </c>
      <c r="J678" s="9"/>
      <c r="K678" s="12" t="s">
        <v>210</v>
      </c>
    </row>
    <row r="679" spans="1:14" x14ac:dyDescent="0.2">
      <c r="A679" s="1">
        <v>681</v>
      </c>
      <c r="B679" s="2" t="s">
        <v>134</v>
      </c>
      <c r="C679" s="2" t="s">
        <v>290</v>
      </c>
      <c r="D679" s="6">
        <v>41732</v>
      </c>
      <c r="E679" s="160" t="s">
        <v>835</v>
      </c>
      <c r="F679" s="2" t="s">
        <v>891</v>
      </c>
      <c r="G679" s="2" t="s">
        <v>890</v>
      </c>
      <c r="H679" s="4" t="s">
        <v>28</v>
      </c>
      <c r="I679" s="14">
        <v>12</v>
      </c>
      <c r="K679" s="14"/>
    </row>
    <row r="680" spans="1:14" x14ac:dyDescent="0.2">
      <c r="A680" s="1">
        <v>682</v>
      </c>
      <c r="B680" s="2" t="s">
        <v>134</v>
      </c>
      <c r="C680" s="2" t="s">
        <v>290</v>
      </c>
      <c r="D680" s="6">
        <v>41732</v>
      </c>
      <c r="E680" s="160" t="s">
        <v>835</v>
      </c>
      <c r="F680" s="2" t="s">
        <v>353</v>
      </c>
      <c r="G680" s="2" t="s">
        <v>892</v>
      </c>
      <c r="H680" s="4" t="s">
        <v>28</v>
      </c>
      <c r="I680" s="14">
        <v>14</v>
      </c>
      <c r="K680" s="12"/>
    </row>
    <row r="681" spans="1:14" x14ac:dyDescent="0.2">
      <c r="A681" s="1">
        <v>683</v>
      </c>
      <c r="B681" s="2" t="s">
        <v>134</v>
      </c>
      <c r="C681" s="2" t="s">
        <v>290</v>
      </c>
      <c r="D681" s="6">
        <v>41732</v>
      </c>
      <c r="E681" s="160" t="s">
        <v>835</v>
      </c>
      <c r="F681" s="2" t="s">
        <v>808</v>
      </c>
      <c r="G681" s="2" t="s">
        <v>893</v>
      </c>
      <c r="H681" s="4" t="s">
        <v>28</v>
      </c>
      <c r="I681" s="14">
        <v>17</v>
      </c>
      <c r="J681" s="9"/>
      <c r="K681" s="12" t="s">
        <v>210</v>
      </c>
    </row>
    <row r="682" spans="1:14" x14ac:dyDescent="0.2">
      <c r="A682" s="1">
        <v>684</v>
      </c>
      <c r="B682" s="2" t="s">
        <v>134</v>
      </c>
      <c r="C682" s="2" t="s">
        <v>290</v>
      </c>
      <c r="D682" s="6">
        <v>41732</v>
      </c>
      <c r="E682" s="160" t="s">
        <v>835</v>
      </c>
      <c r="F682" s="2" t="s">
        <v>201</v>
      </c>
      <c r="G682" s="2" t="s">
        <v>894</v>
      </c>
      <c r="H682" s="4" t="s">
        <v>28</v>
      </c>
      <c r="I682" s="14">
        <v>15</v>
      </c>
      <c r="J682" s="9"/>
      <c r="K682" s="12"/>
    </row>
    <row r="683" spans="1:14" x14ac:dyDescent="0.2">
      <c r="A683" s="1">
        <v>685</v>
      </c>
      <c r="B683" s="2" t="s">
        <v>134</v>
      </c>
      <c r="C683" s="314" t="s">
        <v>290</v>
      </c>
      <c r="D683" s="315">
        <v>41732</v>
      </c>
      <c r="E683" s="316" t="s">
        <v>835</v>
      </c>
      <c r="F683" s="314" t="s">
        <v>119</v>
      </c>
      <c r="G683" s="314" t="s">
        <v>895</v>
      </c>
      <c r="H683" s="317" t="s">
        <v>28</v>
      </c>
      <c r="I683" s="318">
        <v>18</v>
      </c>
      <c r="J683" s="317" t="s">
        <v>206</v>
      </c>
      <c r="K683" s="318" t="s">
        <v>294</v>
      </c>
    </row>
    <row r="684" spans="1:14" x14ac:dyDescent="0.2">
      <c r="A684" s="1">
        <v>686</v>
      </c>
      <c r="B684" s="2" t="s">
        <v>134</v>
      </c>
      <c r="C684" s="2" t="s">
        <v>290</v>
      </c>
      <c r="D684" s="6">
        <v>41732</v>
      </c>
      <c r="E684" s="160" t="s">
        <v>835</v>
      </c>
      <c r="F684" s="2" t="s">
        <v>808</v>
      </c>
      <c r="G684" s="2" t="s">
        <v>896</v>
      </c>
      <c r="H684" s="4" t="s">
        <v>28</v>
      </c>
      <c r="I684" s="14">
        <v>14</v>
      </c>
      <c r="K684" s="14"/>
    </row>
    <row r="685" spans="1:14" x14ac:dyDescent="0.2">
      <c r="A685" s="1">
        <v>687</v>
      </c>
      <c r="B685" s="2" t="s">
        <v>134</v>
      </c>
      <c r="C685" s="300" t="s">
        <v>290</v>
      </c>
      <c r="D685" s="301">
        <v>41732</v>
      </c>
      <c r="E685" s="306" t="s">
        <v>835</v>
      </c>
      <c r="F685" s="307" t="s">
        <v>353</v>
      </c>
      <c r="G685" s="300" t="s">
        <v>897</v>
      </c>
      <c r="H685" s="304" t="s">
        <v>28</v>
      </c>
      <c r="I685" s="310">
        <v>19</v>
      </c>
      <c r="J685" s="304" t="s">
        <v>206</v>
      </c>
      <c r="K685" s="310" t="s">
        <v>209</v>
      </c>
    </row>
    <row r="686" spans="1:14" x14ac:dyDescent="0.2">
      <c r="A686" s="1">
        <v>688</v>
      </c>
      <c r="B686" s="2" t="s">
        <v>134</v>
      </c>
      <c r="C686" s="2" t="s">
        <v>290</v>
      </c>
      <c r="D686" s="6">
        <v>41732</v>
      </c>
      <c r="E686" s="160" t="s">
        <v>835</v>
      </c>
      <c r="F686" s="2" t="s">
        <v>201</v>
      </c>
      <c r="G686" s="2" t="s">
        <v>898</v>
      </c>
      <c r="H686" s="4" t="s">
        <v>28</v>
      </c>
      <c r="I686" s="14">
        <v>14</v>
      </c>
    </row>
    <row r="687" spans="1:14" x14ac:dyDescent="0.2">
      <c r="A687" s="1">
        <v>689</v>
      </c>
      <c r="B687" s="2" t="s">
        <v>134</v>
      </c>
      <c r="C687" s="2" t="s">
        <v>290</v>
      </c>
      <c r="D687" s="6">
        <v>41732</v>
      </c>
      <c r="E687" s="160" t="s">
        <v>835</v>
      </c>
      <c r="F687" s="2" t="s">
        <v>21</v>
      </c>
      <c r="G687" s="2" t="s">
        <v>899</v>
      </c>
      <c r="H687" s="4" t="s">
        <v>28</v>
      </c>
      <c r="I687" s="14">
        <v>15</v>
      </c>
    </row>
    <row r="688" spans="1:14" x14ac:dyDescent="0.2">
      <c r="A688" s="1">
        <v>690</v>
      </c>
      <c r="B688" s="2" t="s">
        <v>134</v>
      </c>
      <c r="C688" s="2" t="s">
        <v>290</v>
      </c>
      <c r="D688" s="6">
        <v>41732</v>
      </c>
      <c r="E688" s="160" t="s">
        <v>835</v>
      </c>
      <c r="F688" s="2" t="s">
        <v>808</v>
      </c>
      <c r="G688" s="2" t="s">
        <v>900</v>
      </c>
      <c r="H688" s="4" t="s">
        <v>28</v>
      </c>
      <c r="I688" s="14">
        <v>12</v>
      </c>
    </row>
    <row r="689" spans="1:11" x14ac:dyDescent="0.2">
      <c r="A689" s="1">
        <v>691</v>
      </c>
      <c r="B689" s="2" t="s">
        <v>134</v>
      </c>
      <c r="C689" s="2" t="s">
        <v>290</v>
      </c>
      <c r="D689" s="6">
        <v>41732</v>
      </c>
      <c r="E689" s="160" t="s">
        <v>835</v>
      </c>
      <c r="F689" s="2" t="s">
        <v>399</v>
      </c>
      <c r="G689" s="2" t="s">
        <v>869</v>
      </c>
      <c r="H689" s="4" t="s">
        <v>280</v>
      </c>
      <c r="I689" s="14">
        <v>16</v>
      </c>
      <c r="K689" s="12"/>
    </row>
    <row r="690" spans="1:11" x14ac:dyDescent="0.2">
      <c r="A690" s="1">
        <v>692</v>
      </c>
      <c r="B690" s="2" t="s">
        <v>134</v>
      </c>
      <c r="C690" s="2" t="s">
        <v>290</v>
      </c>
      <c r="D690" s="6">
        <v>41732</v>
      </c>
      <c r="E690" s="160" t="s">
        <v>835</v>
      </c>
      <c r="F690" s="2" t="s">
        <v>20</v>
      </c>
      <c r="G690" s="2" t="s">
        <v>870</v>
      </c>
      <c r="H690" s="4" t="s">
        <v>280</v>
      </c>
      <c r="I690" s="14">
        <v>16</v>
      </c>
      <c r="K690" s="14"/>
    </row>
    <row r="691" spans="1:11" x14ac:dyDescent="0.2">
      <c r="A691" s="1">
        <v>693</v>
      </c>
      <c r="B691" s="2" t="s">
        <v>134</v>
      </c>
      <c r="C691" s="2" t="s">
        <v>290</v>
      </c>
      <c r="D691" s="6">
        <v>41732</v>
      </c>
      <c r="E691" s="160" t="s">
        <v>835</v>
      </c>
      <c r="F691" s="2" t="s">
        <v>13</v>
      </c>
      <c r="G691" s="131" t="s">
        <v>871</v>
      </c>
      <c r="H691" s="4" t="s">
        <v>280</v>
      </c>
      <c r="I691" s="14">
        <v>13</v>
      </c>
      <c r="J691" s="9"/>
      <c r="K691" s="12"/>
    </row>
    <row r="692" spans="1:11" x14ac:dyDescent="0.2">
      <c r="A692" s="1">
        <v>694</v>
      </c>
      <c r="B692" s="2" t="s">
        <v>134</v>
      </c>
      <c r="C692" s="314" t="s">
        <v>290</v>
      </c>
      <c r="D692" s="315">
        <v>41732</v>
      </c>
      <c r="E692" s="316" t="s">
        <v>835</v>
      </c>
      <c r="F692" s="314" t="s">
        <v>16</v>
      </c>
      <c r="G692" s="314" t="s">
        <v>872</v>
      </c>
      <c r="H692" s="317" t="s">
        <v>280</v>
      </c>
      <c r="I692" s="318">
        <v>19</v>
      </c>
      <c r="J692" s="317" t="s">
        <v>206</v>
      </c>
      <c r="K692" s="318" t="s">
        <v>294</v>
      </c>
    </row>
    <row r="693" spans="1:11" x14ac:dyDescent="0.2">
      <c r="A693" s="1">
        <v>695</v>
      </c>
      <c r="B693" s="2" t="s">
        <v>134</v>
      </c>
      <c r="C693" s="300" t="s">
        <v>290</v>
      </c>
      <c r="D693" s="301">
        <v>41732</v>
      </c>
      <c r="E693" s="306" t="s">
        <v>835</v>
      </c>
      <c r="F693" s="300" t="s">
        <v>26</v>
      </c>
      <c r="G693" s="300" t="s">
        <v>873</v>
      </c>
      <c r="H693" s="304" t="s">
        <v>280</v>
      </c>
      <c r="I693" s="310">
        <v>20</v>
      </c>
      <c r="J693" s="304" t="s">
        <v>206</v>
      </c>
      <c r="K693" s="304" t="s">
        <v>298</v>
      </c>
    </row>
    <row r="694" spans="1:11" x14ac:dyDescent="0.2">
      <c r="A694" s="1">
        <v>696</v>
      </c>
      <c r="B694" s="2" t="s">
        <v>134</v>
      </c>
      <c r="C694" s="2" t="s">
        <v>290</v>
      </c>
      <c r="D694" s="6">
        <v>41732</v>
      </c>
      <c r="E694" s="160" t="s">
        <v>835</v>
      </c>
      <c r="F694" s="2" t="s">
        <v>31</v>
      </c>
      <c r="G694" s="2" t="s">
        <v>874</v>
      </c>
      <c r="H694" s="4" t="s">
        <v>280</v>
      </c>
      <c r="I694" s="14">
        <v>18</v>
      </c>
      <c r="K694" s="12" t="s">
        <v>210</v>
      </c>
    </row>
    <row r="695" spans="1:11" x14ac:dyDescent="0.2">
      <c r="A695" s="1">
        <v>697</v>
      </c>
      <c r="B695" s="2" t="s">
        <v>134</v>
      </c>
      <c r="C695" s="2" t="s">
        <v>290</v>
      </c>
      <c r="D695" s="6">
        <v>41732</v>
      </c>
      <c r="E695" s="160" t="s">
        <v>835</v>
      </c>
      <c r="F695" s="2" t="s">
        <v>18</v>
      </c>
      <c r="G695" s="2" t="s">
        <v>175</v>
      </c>
      <c r="H695" s="4" t="s">
        <v>280</v>
      </c>
      <c r="I695" s="14">
        <v>17</v>
      </c>
      <c r="K695" s="12" t="s">
        <v>210</v>
      </c>
    </row>
    <row r="696" spans="1:11" x14ac:dyDescent="0.2">
      <c r="A696" s="1">
        <v>698</v>
      </c>
      <c r="B696" s="2" t="s">
        <v>134</v>
      </c>
      <c r="C696" s="2" t="s">
        <v>290</v>
      </c>
      <c r="D696" s="6">
        <v>41732</v>
      </c>
      <c r="E696" s="160" t="s">
        <v>835</v>
      </c>
      <c r="F696" s="2" t="s">
        <v>399</v>
      </c>
      <c r="G696" s="2" t="s">
        <v>875</v>
      </c>
      <c r="H696" s="4" t="s">
        <v>280</v>
      </c>
      <c r="I696" s="14">
        <v>16</v>
      </c>
      <c r="K696" s="12"/>
    </row>
    <row r="697" spans="1:11" x14ac:dyDescent="0.2">
      <c r="A697" s="1">
        <v>699</v>
      </c>
      <c r="B697" s="2" t="s">
        <v>134</v>
      </c>
      <c r="C697" s="2" t="s">
        <v>290</v>
      </c>
      <c r="D697" s="6">
        <v>41732</v>
      </c>
      <c r="E697" s="160" t="s">
        <v>835</v>
      </c>
      <c r="F697" s="2" t="s">
        <v>20</v>
      </c>
      <c r="G697" s="2" t="s">
        <v>876</v>
      </c>
      <c r="H697" s="4" t="s">
        <v>280</v>
      </c>
      <c r="I697" s="14">
        <v>14</v>
      </c>
    </row>
    <row r="698" spans="1:11" x14ac:dyDescent="0.2">
      <c r="A698" s="1">
        <v>700</v>
      </c>
      <c r="B698" s="2" t="s">
        <v>134</v>
      </c>
      <c r="C698" s="2" t="s">
        <v>290</v>
      </c>
      <c r="D698" s="6">
        <v>41732</v>
      </c>
      <c r="E698" s="160" t="s">
        <v>835</v>
      </c>
      <c r="F698" s="2" t="s">
        <v>21</v>
      </c>
      <c r="G698" s="131" t="s">
        <v>877</v>
      </c>
      <c r="H698" s="4" t="s">
        <v>280</v>
      </c>
      <c r="I698" s="14">
        <v>13</v>
      </c>
      <c r="J698" s="9"/>
      <c r="K698" s="12"/>
    </row>
    <row r="699" spans="1:11" x14ac:dyDescent="0.2">
      <c r="A699" s="1">
        <v>701</v>
      </c>
      <c r="B699" s="2" t="s">
        <v>134</v>
      </c>
      <c r="C699" s="291" t="s">
        <v>290</v>
      </c>
      <c r="D699" s="298">
        <v>41732</v>
      </c>
      <c r="E699" s="296" t="s">
        <v>835</v>
      </c>
      <c r="F699" s="291" t="s">
        <v>16</v>
      </c>
      <c r="G699" s="291" t="s">
        <v>878</v>
      </c>
      <c r="H699" s="200" t="s">
        <v>280</v>
      </c>
      <c r="I699" s="294">
        <v>20</v>
      </c>
      <c r="J699" s="200" t="s">
        <v>206</v>
      </c>
      <c r="K699" s="292" t="s">
        <v>207</v>
      </c>
    </row>
    <row r="700" spans="1:11" x14ac:dyDescent="0.2">
      <c r="A700" s="1">
        <v>702</v>
      </c>
      <c r="B700" s="2" t="s">
        <v>134</v>
      </c>
      <c r="C700" s="2" t="s">
        <v>290</v>
      </c>
      <c r="D700" s="6">
        <v>41732</v>
      </c>
      <c r="E700" s="160" t="s">
        <v>835</v>
      </c>
      <c r="F700" s="2" t="s">
        <v>31</v>
      </c>
      <c r="G700" s="2" t="s">
        <v>879</v>
      </c>
      <c r="H700" s="4" t="s">
        <v>280</v>
      </c>
      <c r="I700" s="14">
        <v>16</v>
      </c>
      <c r="K700" s="12"/>
    </row>
    <row r="701" spans="1:11" x14ac:dyDescent="0.2">
      <c r="A701" s="1">
        <v>703</v>
      </c>
      <c r="B701" s="2" t="s">
        <v>134</v>
      </c>
      <c r="C701" s="2" t="s">
        <v>290</v>
      </c>
      <c r="D701" s="6">
        <v>41732</v>
      </c>
      <c r="E701" s="160" t="s">
        <v>835</v>
      </c>
      <c r="F701" s="2" t="s">
        <v>18</v>
      </c>
      <c r="G701" s="131" t="s">
        <v>880</v>
      </c>
      <c r="H701" s="4" t="s">
        <v>280</v>
      </c>
      <c r="I701" s="14">
        <v>13</v>
      </c>
      <c r="K701" s="14"/>
    </row>
    <row r="702" spans="1:11" x14ac:dyDescent="0.2">
      <c r="A702" s="1">
        <v>704</v>
      </c>
      <c r="B702" s="2" t="s">
        <v>134</v>
      </c>
      <c r="C702" s="2" t="s">
        <v>290</v>
      </c>
      <c r="D702" s="6">
        <v>41732</v>
      </c>
      <c r="E702" s="160" t="s">
        <v>835</v>
      </c>
      <c r="F702" s="2" t="s">
        <v>16</v>
      </c>
      <c r="G702" s="2" t="s">
        <v>881</v>
      </c>
      <c r="H702" s="4" t="s">
        <v>280</v>
      </c>
      <c r="I702" s="14">
        <v>16</v>
      </c>
    </row>
    <row r="703" spans="1:11" x14ac:dyDescent="0.2">
      <c r="A703" s="1">
        <v>705</v>
      </c>
      <c r="B703" s="2" t="s">
        <v>134</v>
      </c>
      <c r="C703" s="2" t="s">
        <v>290</v>
      </c>
      <c r="D703" s="6">
        <v>41732</v>
      </c>
      <c r="E703" s="160" t="s">
        <v>835</v>
      </c>
      <c r="F703" s="2" t="s">
        <v>201</v>
      </c>
      <c r="G703" s="2" t="s">
        <v>837</v>
      </c>
      <c r="H703" s="4" t="s">
        <v>281</v>
      </c>
      <c r="I703" s="14">
        <v>11</v>
      </c>
      <c r="K703" s="14"/>
    </row>
    <row r="704" spans="1:11" x14ac:dyDescent="0.2">
      <c r="A704" s="1">
        <v>706</v>
      </c>
      <c r="B704" s="2" t="s">
        <v>134</v>
      </c>
      <c r="C704" s="2" t="s">
        <v>290</v>
      </c>
      <c r="D704" s="6">
        <v>41732</v>
      </c>
      <c r="E704" s="160" t="s">
        <v>835</v>
      </c>
      <c r="F704" s="2" t="s">
        <v>30</v>
      </c>
      <c r="G704" s="2" t="s">
        <v>838</v>
      </c>
      <c r="H704" s="4" t="s">
        <v>281</v>
      </c>
      <c r="I704" s="14">
        <v>13</v>
      </c>
      <c r="K704" s="14"/>
    </row>
    <row r="705" spans="1:11" x14ac:dyDescent="0.2">
      <c r="A705" s="1">
        <v>707</v>
      </c>
      <c r="B705" s="2" t="s">
        <v>134</v>
      </c>
      <c r="C705" s="2" t="s">
        <v>290</v>
      </c>
      <c r="D705" s="6">
        <v>41732</v>
      </c>
      <c r="E705" s="160" t="s">
        <v>835</v>
      </c>
      <c r="F705" s="2" t="s">
        <v>23</v>
      </c>
      <c r="G705" s="2" t="s">
        <v>839</v>
      </c>
      <c r="H705" s="4" t="s">
        <v>281</v>
      </c>
      <c r="I705" s="14">
        <v>14</v>
      </c>
      <c r="K705" s="12"/>
    </row>
    <row r="706" spans="1:11" x14ac:dyDescent="0.2">
      <c r="A706" s="1">
        <v>708</v>
      </c>
      <c r="B706" s="2" t="s">
        <v>134</v>
      </c>
      <c r="C706" s="291" t="s">
        <v>290</v>
      </c>
      <c r="D706" s="298">
        <v>41732</v>
      </c>
      <c r="E706" s="296" t="s">
        <v>835</v>
      </c>
      <c r="F706" s="291" t="s">
        <v>19</v>
      </c>
      <c r="G706" s="291" t="s">
        <v>213</v>
      </c>
      <c r="H706" s="200" t="s">
        <v>281</v>
      </c>
      <c r="I706" s="294">
        <v>19</v>
      </c>
      <c r="J706" s="200" t="s">
        <v>206</v>
      </c>
      <c r="K706" s="200" t="s">
        <v>293</v>
      </c>
    </row>
    <row r="707" spans="1:11" x14ac:dyDescent="0.2">
      <c r="A707" s="1">
        <v>709</v>
      </c>
      <c r="B707" s="2" t="s">
        <v>134</v>
      </c>
      <c r="C707" s="2" t="s">
        <v>290</v>
      </c>
      <c r="D707" s="6">
        <v>41732</v>
      </c>
      <c r="E707" s="160" t="s">
        <v>835</v>
      </c>
      <c r="F707" s="2" t="s">
        <v>399</v>
      </c>
      <c r="G707" s="2" t="s">
        <v>840</v>
      </c>
      <c r="H707" s="4" t="s">
        <v>281</v>
      </c>
      <c r="I707" s="14">
        <v>14</v>
      </c>
    </row>
    <row r="708" spans="1:11" x14ac:dyDescent="0.2">
      <c r="A708" s="1">
        <v>710</v>
      </c>
      <c r="B708" s="2" t="s">
        <v>134</v>
      </c>
      <c r="C708" s="300" t="s">
        <v>290</v>
      </c>
      <c r="D708" s="301">
        <v>41732</v>
      </c>
      <c r="E708" s="306" t="s">
        <v>835</v>
      </c>
      <c r="F708" s="300" t="s">
        <v>25</v>
      </c>
      <c r="G708" s="300" t="s">
        <v>841</v>
      </c>
      <c r="H708" s="304" t="s">
        <v>281</v>
      </c>
      <c r="I708" s="310">
        <v>18</v>
      </c>
      <c r="J708" s="304" t="s">
        <v>206</v>
      </c>
      <c r="K708" s="310" t="s">
        <v>209</v>
      </c>
    </row>
    <row r="709" spans="1:11" x14ac:dyDescent="0.2">
      <c r="A709" s="1">
        <v>711</v>
      </c>
      <c r="B709" s="2" t="s">
        <v>134</v>
      </c>
      <c r="C709" s="2" t="s">
        <v>290</v>
      </c>
      <c r="D709" s="6">
        <v>41732</v>
      </c>
      <c r="E709" s="160" t="s">
        <v>835</v>
      </c>
      <c r="F709" s="2" t="s">
        <v>21</v>
      </c>
      <c r="G709" s="2" t="s">
        <v>842</v>
      </c>
      <c r="H709" s="4" t="s">
        <v>281</v>
      </c>
      <c r="I709" s="14">
        <v>13</v>
      </c>
      <c r="K709" s="14"/>
    </row>
    <row r="710" spans="1:11" x14ac:dyDescent="0.2">
      <c r="A710" s="1">
        <v>712</v>
      </c>
      <c r="B710" s="2" t="s">
        <v>134</v>
      </c>
      <c r="C710" s="2" t="s">
        <v>290</v>
      </c>
      <c r="D710" s="6">
        <v>41732</v>
      </c>
      <c r="E710" s="160" t="s">
        <v>835</v>
      </c>
      <c r="F710" s="2" t="s">
        <v>399</v>
      </c>
      <c r="G710" s="2" t="s">
        <v>843</v>
      </c>
      <c r="H710" s="4" t="s">
        <v>281</v>
      </c>
      <c r="I710" s="14">
        <v>13</v>
      </c>
    </row>
    <row r="711" spans="1:11" x14ac:dyDescent="0.2">
      <c r="A711" s="1">
        <v>713</v>
      </c>
      <c r="B711" s="2" t="s">
        <v>134</v>
      </c>
      <c r="C711" s="2" t="s">
        <v>290</v>
      </c>
      <c r="D711" s="6">
        <v>41732</v>
      </c>
      <c r="E711" s="160" t="s">
        <v>835</v>
      </c>
      <c r="F711" s="2" t="s">
        <v>16</v>
      </c>
      <c r="G711" s="2" t="s">
        <v>844</v>
      </c>
      <c r="H711" s="4" t="s">
        <v>281</v>
      </c>
      <c r="I711" s="14">
        <v>14</v>
      </c>
    </row>
    <row r="712" spans="1:11" x14ac:dyDescent="0.2">
      <c r="A712" s="1">
        <v>714</v>
      </c>
      <c r="B712" s="2" t="s">
        <v>134</v>
      </c>
      <c r="C712" s="2" t="s">
        <v>290</v>
      </c>
      <c r="D712" s="6">
        <v>41732</v>
      </c>
      <c r="E712" s="160" t="s">
        <v>835</v>
      </c>
      <c r="F712" s="2" t="s">
        <v>20</v>
      </c>
      <c r="G712" s="2" t="s">
        <v>845</v>
      </c>
      <c r="H712" s="4" t="s">
        <v>281</v>
      </c>
      <c r="I712" s="14">
        <v>13</v>
      </c>
      <c r="K712" s="14"/>
    </row>
    <row r="713" spans="1:11" x14ac:dyDescent="0.2">
      <c r="A713" s="1">
        <v>715</v>
      </c>
      <c r="B713" s="2" t="s">
        <v>134</v>
      </c>
      <c r="C713" s="2" t="s">
        <v>290</v>
      </c>
      <c r="D713" s="6">
        <v>41732</v>
      </c>
      <c r="E713" s="160" t="s">
        <v>835</v>
      </c>
      <c r="F713" s="2" t="s">
        <v>13</v>
      </c>
      <c r="G713" s="2" t="s">
        <v>846</v>
      </c>
      <c r="H713" s="4" t="s">
        <v>281</v>
      </c>
      <c r="I713" s="14">
        <v>12</v>
      </c>
      <c r="K713" s="14"/>
    </row>
    <row r="714" spans="1:11" x14ac:dyDescent="0.2">
      <c r="A714" s="1">
        <v>716</v>
      </c>
      <c r="B714" s="2" t="s">
        <v>134</v>
      </c>
      <c r="C714" s="2" t="s">
        <v>290</v>
      </c>
      <c r="D714" s="6">
        <v>41732</v>
      </c>
      <c r="E714" s="160" t="s">
        <v>835</v>
      </c>
      <c r="F714" s="2" t="s">
        <v>26</v>
      </c>
      <c r="G714" s="2" t="s">
        <v>847</v>
      </c>
      <c r="H714" s="4" t="s">
        <v>281</v>
      </c>
      <c r="I714" s="14">
        <v>17</v>
      </c>
      <c r="K714" s="4" t="s">
        <v>210</v>
      </c>
    </row>
    <row r="715" spans="1:11" x14ac:dyDescent="0.2">
      <c r="A715" s="1">
        <v>717</v>
      </c>
      <c r="B715" s="2" t="s">
        <v>134</v>
      </c>
      <c r="C715" s="2" t="s">
        <v>290</v>
      </c>
      <c r="D715" s="6">
        <v>41732</v>
      </c>
      <c r="E715" s="160" t="s">
        <v>835</v>
      </c>
      <c r="F715" s="2" t="s">
        <v>353</v>
      </c>
      <c r="G715" s="2" t="s">
        <v>848</v>
      </c>
      <c r="H715" s="4" t="s">
        <v>281</v>
      </c>
      <c r="I715" s="14">
        <v>15</v>
      </c>
    </row>
    <row r="716" spans="1:11" x14ac:dyDescent="0.2">
      <c r="A716" s="1">
        <v>718</v>
      </c>
      <c r="B716" s="2" t="s">
        <v>134</v>
      </c>
      <c r="C716" s="2" t="s">
        <v>290</v>
      </c>
      <c r="D716" s="6">
        <v>41732</v>
      </c>
      <c r="E716" s="160" t="s">
        <v>835</v>
      </c>
      <c r="F716" s="2" t="s">
        <v>808</v>
      </c>
      <c r="G716" s="2" t="s">
        <v>849</v>
      </c>
      <c r="H716" s="4" t="s">
        <v>281</v>
      </c>
      <c r="I716" s="14">
        <v>11</v>
      </c>
      <c r="K716" s="14"/>
    </row>
    <row r="717" spans="1:11" x14ac:dyDescent="0.2">
      <c r="A717" s="1">
        <v>719</v>
      </c>
      <c r="B717" s="2" t="s">
        <v>134</v>
      </c>
      <c r="C717" s="2" t="s">
        <v>290</v>
      </c>
      <c r="D717" s="6">
        <v>41732</v>
      </c>
      <c r="E717" s="160" t="s">
        <v>835</v>
      </c>
      <c r="F717" s="2" t="s">
        <v>31</v>
      </c>
      <c r="G717" s="2" t="s">
        <v>850</v>
      </c>
      <c r="H717" s="4" t="s">
        <v>281</v>
      </c>
      <c r="I717" s="14">
        <v>14</v>
      </c>
    </row>
    <row r="718" spans="1:11" x14ac:dyDescent="0.2">
      <c r="A718" s="1">
        <v>720</v>
      </c>
      <c r="B718" s="2" t="s">
        <v>134</v>
      </c>
      <c r="C718" s="2" t="s">
        <v>290</v>
      </c>
      <c r="D718" s="6">
        <v>41732</v>
      </c>
      <c r="E718" s="160" t="s">
        <v>835</v>
      </c>
      <c r="F718" s="2" t="s">
        <v>851</v>
      </c>
      <c r="G718" s="2" t="s">
        <v>156</v>
      </c>
      <c r="H718" s="4" t="s">
        <v>281</v>
      </c>
      <c r="I718" s="14">
        <v>14</v>
      </c>
    </row>
    <row r="719" spans="1:11" x14ac:dyDescent="0.2">
      <c r="A719" s="1">
        <v>721</v>
      </c>
      <c r="B719" s="2" t="s">
        <v>134</v>
      </c>
      <c r="C719" s="2" t="s">
        <v>290</v>
      </c>
      <c r="D719" s="6">
        <v>41732</v>
      </c>
      <c r="E719" s="160" t="s">
        <v>835</v>
      </c>
      <c r="F719" s="2" t="s">
        <v>22</v>
      </c>
      <c r="G719" s="2" t="s">
        <v>852</v>
      </c>
      <c r="H719" s="4" t="s">
        <v>281</v>
      </c>
      <c r="I719" s="14">
        <v>11</v>
      </c>
      <c r="K719" s="14"/>
    </row>
    <row r="720" spans="1:11" x14ac:dyDescent="0.2">
      <c r="A720" s="1">
        <v>722</v>
      </c>
      <c r="B720" s="2" t="s">
        <v>134</v>
      </c>
      <c r="C720" s="2" t="s">
        <v>290</v>
      </c>
      <c r="D720" s="6">
        <v>41732</v>
      </c>
      <c r="E720" s="160" t="s">
        <v>835</v>
      </c>
      <c r="F720" s="2" t="s">
        <v>18</v>
      </c>
      <c r="G720" s="2" t="s">
        <v>572</v>
      </c>
      <c r="H720" s="4" t="s">
        <v>281</v>
      </c>
      <c r="I720" s="189">
        <v>16</v>
      </c>
      <c r="J720" s="9"/>
      <c r="K720" s="14"/>
    </row>
    <row r="721" spans="1:16" x14ac:dyDescent="0.2">
      <c r="A721" s="1">
        <v>723</v>
      </c>
      <c r="B721" s="2" t="s">
        <v>134</v>
      </c>
      <c r="C721" s="2" t="s">
        <v>290</v>
      </c>
      <c r="D721" s="6">
        <v>41732</v>
      </c>
      <c r="E721" s="160" t="s">
        <v>835</v>
      </c>
      <c r="F721" s="2" t="s">
        <v>201</v>
      </c>
      <c r="G721" s="2" t="s">
        <v>853</v>
      </c>
      <c r="H721" s="4" t="s">
        <v>281</v>
      </c>
      <c r="I721" s="14">
        <v>11</v>
      </c>
    </row>
    <row r="722" spans="1:16" x14ac:dyDescent="0.2">
      <c r="A722" s="1">
        <v>724</v>
      </c>
      <c r="B722" s="2" t="s">
        <v>134</v>
      </c>
      <c r="C722" s="2" t="s">
        <v>290</v>
      </c>
      <c r="D722" s="6">
        <v>41732</v>
      </c>
      <c r="E722" s="160" t="s">
        <v>835</v>
      </c>
      <c r="F722" s="2" t="s">
        <v>30</v>
      </c>
      <c r="G722" s="2" t="s">
        <v>854</v>
      </c>
      <c r="H722" s="4" t="s">
        <v>281</v>
      </c>
      <c r="I722" s="14">
        <v>13</v>
      </c>
      <c r="K722" s="14"/>
    </row>
    <row r="723" spans="1:16" x14ac:dyDescent="0.2">
      <c r="A723" s="1">
        <v>725</v>
      </c>
      <c r="B723" s="2" t="s">
        <v>134</v>
      </c>
      <c r="C723" s="2" t="s">
        <v>290</v>
      </c>
      <c r="D723" s="6">
        <v>41732</v>
      </c>
      <c r="E723" s="160" t="s">
        <v>835</v>
      </c>
      <c r="F723" s="2" t="s">
        <v>23</v>
      </c>
      <c r="G723" s="2" t="s">
        <v>855</v>
      </c>
      <c r="H723" s="4" t="s">
        <v>281</v>
      </c>
      <c r="I723" s="14">
        <v>17</v>
      </c>
      <c r="K723" s="4" t="s">
        <v>210</v>
      </c>
    </row>
    <row r="724" spans="1:16" x14ac:dyDescent="0.2">
      <c r="A724" s="1">
        <v>726</v>
      </c>
      <c r="B724" s="2" t="s">
        <v>134</v>
      </c>
      <c r="C724" s="2" t="s">
        <v>290</v>
      </c>
      <c r="D724" s="6">
        <v>41732</v>
      </c>
      <c r="E724" s="160" t="s">
        <v>835</v>
      </c>
      <c r="F724" s="2" t="s">
        <v>20</v>
      </c>
      <c r="G724" s="2" t="s">
        <v>856</v>
      </c>
      <c r="H724" s="4" t="s">
        <v>281</v>
      </c>
      <c r="I724" s="14">
        <v>14</v>
      </c>
      <c r="K724" s="9"/>
    </row>
    <row r="725" spans="1:16" x14ac:dyDescent="0.2">
      <c r="A725" s="1">
        <v>727</v>
      </c>
      <c r="B725" s="2" t="s">
        <v>134</v>
      </c>
      <c r="C725" s="2" t="s">
        <v>290</v>
      </c>
      <c r="D725" s="6">
        <v>41732</v>
      </c>
      <c r="E725" s="160" t="s">
        <v>835</v>
      </c>
      <c r="F725" s="2" t="s">
        <v>353</v>
      </c>
      <c r="G725" s="2" t="s">
        <v>857</v>
      </c>
      <c r="H725" s="4" t="s">
        <v>281</v>
      </c>
      <c r="I725" s="14">
        <v>14</v>
      </c>
      <c r="M725" s="16"/>
      <c r="N725" s="16"/>
      <c r="O725" s="4"/>
      <c r="P725" s="13"/>
    </row>
    <row r="726" spans="1:16" x14ac:dyDescent="0.2">
      <c r="A726" s="1">
        <v>728</v>
      </c>
      <c r="B726" s="2" t="s">
        <v>134</v>
      </c>
      <c r="C726" s="2" t="s">
        <v>290</v>
      </c>
      <c r="D726" s="6">
        <v>41732</v>
      </c>
      <c r="E726" s="160" t="s">
        <v>835</v>
      </c>
      <c r="F726" s="2" t="s">
        <v>31</v>
      </c>
      <c r="G726" s="2" t="s">
        <v>858</v>
      </c>
      <c r="H726" s="4" t="s">
        <v>281</v>
      </c>
      <c r="I726" s="14">
        <v>15</v>
      </c>
      <c r="K726" s="12"/>
      <c r="M726" s="16"/>
      <c r="N726" s="16"/>
      <c r="O726" s="9"/>
      <c r="P726" s="13"/>
    </row>
    <row r="727" spans="1:16" x14ac:dyDescent="0.2">
      <c r="A727" s="1">
        <v>729</v>
      </c>
      <c r="B727" s="2" t="s">
        <v>134</v>
      </c>
      <c r="C727" s="2" t="s">
        <v>290</v>
      </c>
      <c r="D727" s="6">
        <v>41732</v>
      </c>
      <c r="E727" s="160" t="s">
        <v>835</v>
      </c>
      <c r="F727" s="2" t="s">
        <v>851</v>
      </c>
      <c r="G727" s="2" t="s">
        <v>639</v>
      </c>
      <c r="H727" s="4" t="s">
        <v>281</v>
      </c>
      <c r="I727" s="14">
        <v>16</v>
      </c>
      <c r="J727" s="9"/>
      <c r="M727" s="16"/>
      <c r="N727" s="16"/>
      <c r="O727" s="9"/>
      <c r="P727" s="13"/>
    </row>
    <row r="728" spans="1:16" x14ac:dyDescent="0.2">
      <c r="A728" s="1">
        <v>730</v>
      </c>
      <c r="B728" s="2" t="s">
        <v>134</v>
      </c>
      <c r="C728" s="2" t="s">
        <v>290</v>
      </c>
      <c r="D728" s="6">
        <v>41732</v>
      </c>
      <c r="E728" s="160" t="s">
        <v>835</v>
      </c>
      <c r="F728" s="2" t="s">
        <v>22</v>
      </c>
      <c r="G728" s="2" t="s">
        <v>859</v>
      </c>
      <c r="H728" s="4" t="s">
        <v>281</v>
      </c>
      <c r="I728" s="14">
        <v>13</v>
      </c>
      <c r="K728" s="14"/>
      <c r="M728" s="16"/>
      <c r="N728" s="16"/>
      <c r="O728" s="9"/>
      <c r="P728" s="13"/>
    </row>
    <row r="729" spans="1:16" x14ac:dyDescent="0.2">
      <c r="A729" s="1">
        <v>731</v>
      </c>
      <c r="B729" s="2" t="s">
        <v>134</v>
      </c>
      <c r="C729" s="2" t="s">
        <v>290</v>
      </c>
      <c r="D729" s="6">
        <v>41732</v>
      </c>
      <c r="E729" s="160" t="s">
        <v>835</v>
      </c>
      <c r="F729" s="2" t="s">
        <v>18</v>
      </c>
      <c r="G729" s="2" t="s">
        <v>860</v>
      </c>
      <c r="H729" s="4" t="s">
        <v>281</v>
      </c>
      <c r="I729" s="14">
        <v>13</v>
      </c>
      <c r="J729" s="9"/>
      <c r="M729" s="16"/>
      <c r="N729" s="16"/>
      <c r="O729" s="9"/>
      <c r="P729" s="13"/>
    </row>
    <row r="730" spans="1:16" x14ac:dyDescent="0.2">
      <c r="A730" s="1">
        <v>732</v>
      </c>
      <c r="B730" s="2" t="s">
        <v>134</v>
      </c>
      <c r="C730" s="2" t="s">
        <v>290</v>
      </c>
      <c r="D730" s="6">
        <v>41732</v>
      </c>
      <c r="E730" s="160" t="s">
        <v>835</v>
      </c>
      <c r="F730" s="2" t="s">
        <v>30</v>
      </c>
      <c r="G730" s="2" t="s">
        <v>861</v>
      </c>
      <c r="H730" s="4" t="s">
        <v>281</v>
      </c>
      <c r="I730" s="14">
        <v>13</v>
      </c>
      <c r="M730" s="16"/>
      <c r="N730" s="16"/>
      <c r="O730" s="9"/>
      <c r="P730" s="13"/>
    </row>
    <row r="731" spans="1:16" x14ac:dyDescent="0.2">
      <c r="A731" s="1">
        <v>733</v>
      </c>
      <c r="B731" s="2" t="s">
        <v>134</v>
      </c>
      <c r="C731" s="2" t="s">
        <v>290</v>
      </c>
      <c r="D731" s="6">
        <v>41732</v>
      </c>
      <c r="E731" s="160" t="s">
        <v>835</v>
      </c>
      <c r="F731" s="2" t="s">
        <v>23</v>
      </c>
      <c r="G731" s="2" t="s">
        <v>862</v>
      </c>
      <c r="H731" s="4" t="s">
        <v>281</v>
      </c>
      <c r="I731" s="14">
        <v>13</v>
      </c>
      <c r="M731" s="16"/>
      <c r="N731" s="16"/>
      <c r="O731" s="4"/>
      <c r="P731" s="13"/>
    </row>
    <row r="732" spans="1:16" x14ac:dyDescent="0.2">
      <c r="A732" s="1">
        <v>734</v>
      </c>
      <c r="B732" s="2" t="s">
        <v>134</v>
      </c>
      <c r="C732" s="2" t="s">
        <v>290</v>
      </c>
      <c r="D732" s="6">
        <v>41732</v>
      </c>
      <c r="E732" s="160" t="s">
        <v>835</v>
      </c>
      <c r="F732" s="2" t="s">
        <v>16</v>
      </c>
      <c r="G732" s="2" t="s">
        <v>863</v>
      </c>
      <c r="H732" s="4" t="s">
        <v>281</v>
      </c>
      <c r="I732" s="14">
        <v>15</v>
      </c>
      <c r="K732" s="14"/>
      <c r="M732" s="16"/>
      <c r="N732" s="16"/>
      <c r="O732" s="4"/>
      <c r="P732" s="13"/>
    </row>
    <row r="733" spans="1:16" x14ac:dyDescent="0.2">
      <c r="A733" s="1">
        <v>735</v>
      </c>
      <c r="B733" s="2" t="s">
        <v>134</v>
      </c>
      <c r="C733" s="2" t="s">
        <v>290</v>
      </c>
      <c r="D733" s="6">
        <v>41732</v>
      </c>
      <c r="E733" s="160" t="s">
        <v>835</v>
      </c>
      <c r="F733" s="2" t="s">
        <v>353</v>
      </c>
      <c r="G733" s="2" t="s">
        <v>864</v>
      </c>
      <c r="H733" s="4" t="s">
        <v>281</v>
      </c>
      <c r="I733" s="14">
        <v>16</v>
      </c>
      <c r="K733" s="12"/>
      <c r="M733" s="16"/>
      <c r="N733" s="16"/>
      <c r="O733" s="4"/>
      <c r="P733" s="13"/>
    </row>
    <row r="734" spans="1:16" x14ac:dyDescent="0.2">
      <c r="A734" s="1">
        <v>736</v>
      </c>
      <c r="B734" s="2" t="s">
        <v>134</v>
      </c>
      <c r="C734" s="2" t="s">
        <v>290</v>
      </c>
      <c r="D734" s="6">
        <v>41732</v>
      </c>
      <c r="E734" s="160" t="s">
        <v>835</v>
      </c>
      <c r="F734" s="2" t="s">
        <v>31</v>
      </c>
      <c r="G734" s="131" t="s">
        <v>865</v>
      </c>
      <c r="H734" s="4" t="s">
        <v>281</v>
      </c>
      <c r="I734" s="14">
        <v>15</v>
      </c>
      <c r="M734" s="16"/>
      <c r="N734" s="16"/>
      <c r="O734" s="4"/>
      <c r="P734" s="13"/>
    </row>
    <row r="735" spans="1:16" x14ac:dyDescent="0.2">
      <c r="A735" s="1">
        <v>737</v>
      </c>
      <c r="B735" s="2" t="s">
        <v>134</v>
      </c>
      <c r="C735" s="2" t="s">
        <v>290</v>
      </c>
      <c r="D735" s="6">
        <v>41732</v>
      </c>
      <c r="E735" s="160" t="s">
        <v>835</v>
      </c>
      <c r="F735" s="2" t="s">
        <v>851</v>
      </c>
      <c r="G735" s="2" t="s">
        <v>866</v>
      </c>
      <c r="H735" s="4" t="s">
        <v>281</v>
      </c>
      <c r="I735" s="14">
        <v>15</v>
      </c>
    </row>
    <row r="736" spans="1:16" x14ac:dyDescent="0.2">
      <c r="A736" s="1">
        <v>738</v>
      </c>
      <c r="B736" s="2" t="s">
        <v>134</v>
      </c>
      <c r="C736" s="2" t="s">
        <v>290</v>
      </c>
      <c r="D736" s="6">
        <v>41732</v>
      </c>
      <c r="E736" s="160" t="s">
        <v>835</v>
      </c>
      <c r="F736" s="2" t="s">
        <v>18</v>
      </c>
      <c r="G736" s="2" t="s">
        <v>867</v>
      </c>
      <c r="H736" s="4" t="s">
        <v>281</v>
      </c>
      <c r="I736" s="14">
        <v>16</v>
      </c>
      <c r="J736" s="9"/>
    </row>
    <row r="737" spans="1:11" x14ac:dyDescent="0.2">
      <c r="A737" s="1">
        <v>739</v>
      </c>
      <c r="B737" s="2" t="s">
        <v>134</v>
      </c>
      <c r="C737" s="2" t="s">
        <v>290</v>
      </c>
      <c r="D737" s="6">
        <v>41732</v>
      </c>
      <c r="E737" s="160" t="s">
        <v>835</v>
      </c>
      <c r="F737" s="2" t="s">
        <v>20</v>
      </c>
      <c r="G737" s="2" t="s">
        <v>868</v>
      </c>
      <c r="H737" s="4" t="s">
        <v>281</v>
      </c>
      <c r="I737" s="14">
        <v>15</v>
      </c>
    </row>
    <row r="738" spans="1:11" x14ac:dyDescent="0.2">
      <c r="A738" s="1">
        <v>740</v>
      </c>
      <c r="B738" s="2" t="s">
        <v>134</v>
      </c>
      <c r="C738" s="2" t="s">
        <v>290</v>
      </c>
      <c r="D738" s="6">
        <v>41732</v>
      </c>
      <c r="E738" s="160" t="s">
        <v>835</v>
      </c>
      <c r="F738" s="2" t="s">
        <v>15</v>
      </c>
      <c r="G738" s="2" t="s">
        <v>882</v>
      </c>
      <c r="H738" s="4" t="s">
        <v>281</v>
      </c>
      <c r="I738" s="14">
        <v>14</v>
      </c>
    </row>
    <row r="739" spans="1:11" x14ac:dyDescent="0.2">
      <c r="A739" s="1">
        <v>741</v>
      </c>
      <c r="B739" s="2" t="s">
        <v>134</v>
      </c>
      <c r="C739" s="2" t="s">
        <v>290</v>
      </c>
      <c r="D739" s="6">
        <v>41732</v>
      </c>
      <c r="E739" s="160" t="s">
        <v>835</v>
      </c>
      <c r="F739" s="2" t="s">
        <v>15</v>
      </c>
      <c r="G739" s="2" t="s">
        <v>883</v>
      </c>
      <c r="H739" s="4" t="s">
        <v>281</v>
      </c>
      <c r="I739" s="14">
        <v>16</v>
      </c>
    </row>
    <row r="740" spans="1:11" x14ac:dyDescent="0.2">
      <c r="A740" s="1">
        <v>742</v>
      </c>
      <c r="B740" s="2" t="s">
        <v>134</v>
      </c>
      <c r="C740" s="314" t="s">
        <v>290</v>
      </c>
      <c r="D740" s="315">
        <v>41732</v>
      </c>
      <c r="E740" s="316" t="s">
        <v>835</v>
      </c>
      <c r="F740" s="314" t="s">
        <v>15</v>
      </c>
      <c r="G740" s="314" t="s">
        <v>884</v>
      </c>
      <c r="H740" s="317" t="s">
        <v>281</v>
      </c>
      <c r="I740" s="318">
        <v>17</v>
      </c>
      <c r="J740" s="317" t="s">
        <v>206</v>
      </c>
      <c r="K740" s="317" t="s">
        <v>294</v>
      </c>
    </row>
    <row r="741" spans="1:11" x14ac:dyDescent="0.2">
      <c r="A741" s="1">
        <v>743</v>
      </c>
      <c r="B741" s="2" t="s">
        <v>134</v>
      </c>
      <c r="C741" s="2" t="s">
        <v>982</v>
      </c>
      <c r="D741" s="6">
        <v>41753</v>
      </c>
      <c r="E741" s="160" t="s">
        <v>986</v>
      </c>
      <c r="F741" s="2" t="s">
        <v>13</v>
      </c>
      <c r="G741" s="2" t="s">
        <v>957</v>
      </c>
      <c r="H741" s="276" t="s">
        <v>279</v>
      </c>
      <c r="I741" s="14">
        <v>16</v>
      </c>
    </row>
    <row r="742" spans="1:11" x14ac:dyDescent="0.2">
      <c r="A742" s="1">
        <v>744</v>
      </c>
      <c r="B742" s="2" t="s">
        <v>134</v>
      </c>
      <c r="C742" s="2" t="s">
        <v>982</v>
      </c>
      <c r="D742" s="6">
        <v>41753</v>
      </c>
      <c r="E742" s="160" t="s">
        <v>986</v>
      </c>
      <c r="F742" s="2" t="s">
        <v>25</v>
      </c>
      <c r="G742" s="2" t="s">
        <v>216</v>
      </c>
      <c r="H742" s="12" t="s">
        <v>279</v>
      </c>
      <c r="I742" s="14">
        <v>15</v>
      </c>
    </row>
    <row r="743" spans="1:11" x14ac:dyDescent="0.2">
      <c r="A743" s="1">
        <v>745</v>
      </c>
      <c r="B743" s="2" t="s">
        <v>134</v>
      </c>
      <c r="C743" s="2" t="s">
        <v>982</v>
      </c>
      <c r="D743" s="6">
        <v>41753</v>
      </c>
      <c r="E743" s="160" t="s">
        <v>986</v>
      </c>
      <c r="F743" s="2" t="s">
        <v>23</v>
      </c>
      <c r="G743" s="2" t="s">
        <v>936</v>
      </c>
      <c r="H743" s="276" t="s">
        <v>279</v>
      </c>
      <c r="I743" s="14">
        <v>16</v>
      </c>
      <c r="K743" s="12"/>
    </row>
    <row r="744" spans="1:11" x14ac:dyDescent="0.2">
      <c r="A744" s="1">
        <v>746</v>
      </c>
      <c r="B744" s="2" t="s">
        <v>134</v>
      </c>
      <c r="C744" s="2" t="s">
        <v>982</v>
      </c>
      <c r="D744" s="6">
        <v>41753</v>
      </c>
      <c r="E744" s="160" t="s">
        <v>986</v>
      </c>
      <c r="F744" s="2" t="s">
        <v>26</v>
      </c>
      <c r="G744" s="2" t="s">
        <v>919</v>
      </c>
      <c r="H744" s="12" t="s">
        <v>279</v>
      </c>
      <c r="I744" s="14">
        <v>17</v>
      </c>
      <c r="K744" s="12" t="s">
        <v>208</v>
      </c>
    </row>
    <row r="745" spans="1:11" x14ac:dyDescent="0.2">
      <c r="A745" s="1">
        <v>747</v>
      </c>
      <c r="B745" s="2" t="s">
        <v>134</v>
      </c>
      <c r="C745" s="2" t="s">
        <v>982</v>
      </c>
      <c r="D745" s="6">
        <v>41753</v>
      </c>
      <c r="E745" s="160" t="s">
        <v>986</v>
      </c>
      <c r="F745" s="2" t="s">
        <v>19</v>
      </c>
      <c r="G745" s="2" t="s">
        <v>911</v>
      </c>
      <c r="H745" s="276" t="s">
        <v>279</v>
      </c>
      <c r="I745" s="14">
        <v>17</v>
      </c>
      <c r="K745" s="12" t="s">
        <v>208</v>
      </c>
    </row>
    <row r="746" spans="1:11" x14ac:dyDescent="0.2">
      <c r="A746" s="1">
        <v>748</v>
      </c>
      <c r="B746" s="2" t="s">
        <v>134</v>
      </c>
      <c r="C746" s="2" t="s">
        <v>982</v>
      </c>
      <c r="D746" s="6">
        <v>41753</v>
      </c>
      <c r="E746" s="160" t="s">
        <v>986</v>
      </c>
      <c r="F746" s="2" t="s">
        <v>26</v>
      </c>
      <c r="G746" s="2" t="s">
        <v>450</v>
      </c>
      <c r="H746" s="12" t="s">
        <v>279</v>
      </c>
      <c r="I746" s="14">
        <v>18</v>
      </c>
      <c r="K746" s="4" t="s">
        <v>210</v>
      </c>
    </row>
    <row r="747" spans="1:11" x14ac:dyDescent="0.2">
      <c r="A747" s="1">
        <v>749</v>
      </c>
      <c r="B747" s="2" t="s">
        <v>134</v>
      </c>
      <c r="C747" s="2" t="s">
        <v>982</v>
      </c>
      <c r="D747" s="6">
        <v>41753</v>
      </c>
      <c r="E747" s="160" t="s">
        <v>986</v>
      </c>
      <c r="F747" s="2" t="s">
        <v>13</v>
      </c>
      <c r="G747" s="2" t="s">
        <v>453</v>
      </c>
      <c r="H747" s="276" t="s">
        <v>279</v>
      </c>
      <c r="I747" s="14">
        <v>17</v>
      </c>
      <c r="K747" s="4" t="s">
        <v>208</v>
      </c>
    </row>
    <row r="748" spans="1:11" x14ac:dyDescent="0.2">
      <c r="A748" s="1">
        <v>750</v>
      </c>
      <c r="B748" s="2" t="s">
        <v>134</v>
      </c>
      <c r="C748" s="2" t="s">
        <v>982</v>
      </c>
      <c r="D748" s="6">
        <v>41753</v>
      </c>
      <c r="E748" s="160" t="s">
        <v>986</v>
      </c>
      <c r="F748" s="2" t="s">
        <v>19</v>
      </c>
      <c r="G748" s="2" t="s">
        <v>917</v>
      </c>
      <c r="H748" s="12" t="s">
        <v>279</v>
      </c>
      <c r="I748" s="14">
        <v>16</v>
      </c>
      <c r="J748" s="9"/>
    </row>
    <row r="749" spans="1:11" x14ac:dyDescent="0.2">
      <c r="A749" s="1">
        <v>751</v>
      </c>
      <c r="B749" s="2" t="s">
        <v>134</v>
      </c>
      <c r="C749" s="291" t="s">
        <v>982</v>
      </c>
      <c r="D749" s="298">
        <v>41753</v>
      </c>
      <c r="E749" s="296" t="s">
        <v>986</v>
      </c>
      <c r="F749" s="291" t="s">
        <v>26</v>
      </c>
      <c r="G749" s="291" t="s">
        <v>686</v>
      </c>
      <c r="H749" s="334" t="s">
        <v>279</v>
      </c>
      <c r="I749" s="294">
        <v>19</v>
      </c>
      <c r="J749" s="200"/>
      <c r="K749" s="292" t="s">
        <v>994</v>
      </c>
    </row>
    <row r="750" spans="1:11" x14ac:dyDescent="0.2">
      <c r="A750" s="1">
        <v>752</v>
      </c>
      <c r="B750" s="2" t="s">
        <v>134</v>
      </c>
      <c r="C750" s="2" t="s">
        <v>982</v>
      </c>
      <c r="D750" s="6">
        <v>41753</v>
      </c>
      <c r="E750" s="160" t="s">
        <v>986</v>
      </c>
      <c r="F750" s="2" t="s">
        <v>201</v>
      </c>
      <c r="G750" s="2" t="s">
        <v>944</v>
      </c>
      <c r="H750" s="12" t="s">
        <v>279</v>
      </c>
      <c r="I750" s="14">
        <v>15</v>
      </c>
      <c r="K750" s="12"/>
    </row>
    <row r="751" spans="1:11" x14ac:dyDescent="0.2">
      <c r="A751" s="1">
        <v>753</v>
      </c>
      <c r="B751" s="2" t="s">
        <v>134</v>
      </c>
      <c r="C751" s="2" t="s">
        <v>982</v>
      </c>
      <c r="D751" s="6">
        <v>41753</v>
      </c>
      <c r="E751" s="160" t="s">
        <v>986</v>
      </c>
      <c r="F751" s="2" t="s">
        <v>21</v>
      </c>
      <c r="G751" s="2" t="s">
        <v>926</v>
      </c>
      <c r="H751" s="276" t="s">
        <v>279</v>
      </c>
      <c r="I751" s="14">
        <v>15</v>
      </c>
    </row>
    <row r="752" spans="1:11" x14ac:dyDescent="0.2">
      <c r="A752" s="1">
        <v>754</v>
      </c>
      <c r="B752" s="2" t="s">
        <v>134</v>
      </c>
      <c r="C752" s="2" t="s">
        <v>982</v>
      </c>
      <c r="D752" s="6">
        <v>41753</v>
      </c>
      <c r="E752" s="160" t="s">
        <v>986</v>
      </c>
      <c r="F752" s="2" t="s">
        <v>26</v>
      </c>
      <c r="G752" s="2" t="s">
        <v>575</v>
      </c>
      <c r="H752" s="12" t="s">
        <v>279</v>
      </c>
      <c r="I752" s="14">
        <v>16</v>
      </c>
      <c r="K752" s="12"/>
    </row>
    <row r="753" spans="1:11" x14ac:dyDescent="0.2">
      <c r="A753" s="1">
        <v>755</v>
      </c>
      <c r="B753" s="2" t="s">
        <v>134</v>
      </c>
      <c r="C753" s="2" t="s">
        <v>982</v>
      </c>
      <c r="D753" s="6">
        <v>41753</v>
      </c>
      <c r="E753" s="160" t="s">
        <v>986</v>
      </c>
      <c r="F753" s="2" t="s">
        <v>21</v>
      </c>
      <c r="G753" s="2" t="s">
        <v>541</v>
      </c>
      <c r="H753" s="276" t="s">
        <v>279</v>
      </c>
      <c r="I753" s="14">
        <v>15</v>
      </c>
    </row>
    <row r="754" spans="1:11" x14ac:dyDescent="0.2">
      <c r="A754" s="1">
        <v>756</v>
      </c>
      <c r="B754" s="2" t="s">
        <v>134</v>
      </c>
      <c r="C754" s="291" t="s">
        <v>982</v>
      </c>
      <c r="D754" s="298">
        <v>41753</v>
      </c>
      <c r="E754" s="296" t="s">
        <v>986</v>
      </c>
      <c r="F754" s="291" t="s">
        <v>26</v>
      </c>
      <c r="G754" s="291" t="s">
        <v>918</v>
      </c>
      <c r="H754" s="292" t="s">
        <v>279</v>
      </c>
      <c r="I754" s="294">
        <v>19</v>
      </c>
      <c r="J754" s="200"/>
      <c r="K754" s="292" t="s">
        <v>994</v>
      </c>
    </row>
    <row r="755" spans="1:11" x14ac:dyDescent="0.2">
      <c r="A755" s="1">
        <v>757</v>
      </c>
      <c r="B755" s="2" t="s">
        <v>134</v>
      </c>
      <c r="C755" s="2" t="s">
        <v>982</v>
      </c>
      <c r="D755" s="6">
        <v>41753</v>
      </c>
      <c r="E755" s="160" t="s">
        <v>986</v>
      </c>
      <c r="F755" s="126" t="s">
        <v>13</v>
      </c>
      <c r="G755" s="2" t="s">
        <v>958</v>
      </c>
      <c r="H755" s="9" t="s">
        <v>118</v>
      </c>
      <c r="I755" s="14">
        <v>16</v>
      </c>
      <c r="K755" s="12"/>
    </row>
    <row r="756" spans="1:11" x14ac:dyDescent="0.2">
      <c r="A756" s="1">
        <v>758</v>
      </c>
      <c r="B756" s="2" t="s">
        <v>134</v>
      </c>
      <c r="C756" s="2" t="s">
        <v>982</v>
      </c>
      <c r="D756" s="6">
        <v>41753</v>
      </c>
      <c r="E756" s="160" t="s">
        <v>986</v>
      </c>
      <c r="F756" s="126" t="s">
        <v>21</v>
      </c>
      <c r="G756" s="2" t="s">
        <v>546</v>
      </c>
      <c r="H756" s="9" t="s">
        <v>118</v>
      </c>
      <c r="I756" s="14">
        <v>16</v>
      </c>
      <c r="K756" s="14"/>
    </row>
    <row r="757" spans="1:11" x14ac:dyDescent="0.2">
      <c r="A757" s="1">
        <v>759</v>
      </c>
      <c r="B757" s="2" t="s">
        <v>134</v>
      </c>
      <c r="C757" s="2" t="s">
        <v>982</v>
      </c>
      <c r="D757" s="6">
        <v>41753</v>
      </c>
      <c r="E757" s="160" t="s">
        <v>986</v>
      </c>
      <c r="F757" s="16" t="s">
        <v>22</v>
      </c>
      <c r="G757" s="16" t="s">
        <v>966</v>
      </c>
      <c r="H757" s="9" t="s">
        <v>118</v>
      </c>
      <c r="I757" s="14">
        <v>17</v>
      </c>
      <c r="K757" s="4" t="s">
        <v>208</v>
      </c>
    </row>
    <row r="758" spans="1:11" x14ac:dyDescent="0.2">
      <c r="A758" s="1">
        <v>760</v>
      </c>
      <c r="B758" s="2" t="s">
        <v>134</v>
      </c>
      <c r="C758" s="2" t="s">
        <v>982</v>
      </c>
      <c r="D758" s="6">
        <v>41753</v>
      </c>
      <c r="E758" s="160" t="s">
        <v>986</v>
      </c>
      <c r="F758" s="16" t="s">
        <v>23</v>
      </c>
      <c r="G758" s="16" t="s">
        <v>431</v>
      </c>
      <c r="H758" s="9" t="s">
        <v>118</v>
      </c>
      <c r="I758" s="14">
        <v>16</v>
      </c>
    </row>
    <row r="759" spans="1:11" x14ac:dyDescent="0.2">
      <c r="A759" s="1">
        <v>761</v>
      </c>
      <c r="B759" s="2" t="s">
        <v>134</v>
      </c>
      <c r="C759" s="2" t="s">
        <v>982</v>
      </c>
      <c r="D759" s="6">
        <v>41753</v>
      </c>
      <c r="E759" s="160" t="s">
        <v>986</v>
      </c>
      <c r="F759" s="16" t="s">
        <v>269</v>
      </c>
      <c r="G759" s="16" t="s">
        <v>985</v>
      </c>
      <c r="H759" s="9" t="s">
        <v>118</v>
      </c>
      <c r="I759" s="14">
        <v>16</v>
      </c>
      <c r="K759" s="14"/>
    </row>
    <row r="760" spans="1:11" x14ac:dyDescent="0.2">
      <c r="A760" s="1">
        <v>762</v>
      </c>
      <c r="B760" s="291" t="s">
        <v>134</v>
      </c>
      <c r="C760" s="291" t="s">
        <v>982</v>
      </c>
      <c r="D760" s="298">
        <v>41753</v>
      </c>
      <c r="E760" s="296" t="s">
        <v>986</v>
      </c>
      <c r="F760" s="289" t="s">
        <v>25</v>
      </c>
      <c r="G760" s="289" t="s">
        <v>931</v>
      </c>
      <c r="H760" s="200" t="s">
        <v>118</v>
      </c>
      <c r="I760" s="294">
        <v>19</v>
      </c>
      <c r="J760" s="200"/>
      <c r="K760" s="294" t="s">
        <v>995</v>
      </c>
    </row>
    <row r="761" spans="1:11" x14ac:dyDescent="0.2">
      <c r="A761" s="1">
        <v>763</v>
      </c>
      <c r="B761" s="2" t="s">
        <v>134</v>
      </c>
      <c r="C761" s="2" t="s">
        <v>982</v>
      </c>
      <c r="D761" s="6">
        <v>41753</v>
      </c>
      <c r="E761" s="160" t="s">
        <v>986</v>
      </c>
      <c r="F761" s="16" t="s">
        <v>199</v>
      </c>
      <c r="G761" s="16" t="s">
        <v>558</v>
      </c>
      <c r="H761" s="9" t="s">
        <v>118</v>
      </c>
      <c r="I761" s="14">
        <v>16</v>
      </c>
    </row>
    <row r="762" spans="1:11" x14ac:dyDescent="0.2">
      <c r="A762" s="1">
        <v>764</v>
      </c>
      <c r="B762" s="2" t="s">
        <v>134</v>
      </c>
      <c r="C762" s="2" t="s">
        <v>982</v>
      </c>
      <c r="D762" s="6">
        <v>41753</v>
      </c>
      <c r="E762" s="160" t="s">
        <v>986</v>
      </c>
      <c r="F762" s="16" t="s">
        <v>269</v>
      </c>
      <c r="G762" s="16" t="s">
        <v>984</v>
      </c>
      <c r="H762" s="9" t="s">
        <v>118</v>
      </c>
      <c r="I762" s="14">
        <v>17</v>
      </c>
      <c r="K762" s="4" t="s">
        <v>208</v>
      </c>
    </row>
    <row r="763" spans="1:11" x14ac:dyDescent="0.2">
      <c r="A763" s="1">
        <v>765</v>
      </c>
      <c r="B763" s="2" t="s">
        <v>134</v>
      </c>
      <c r="C763" s="2" t="s">
        <v>982</v>
      </c>
      <c r="D763" s="6">
        <v>41753</v>
      </c>
      <c r="E763" s="160" t="s">
        <v>986</v>
      </c>
      <c r="F763" s="16" t="s">
        <v>25</v>
      </c>
      <c r="G763" s="16" t="s">
        <v>217</v>
      </c>
      <c r="H763" s="9" t="s">
        <v>118</v>
      </c>
      <c r="I763" s="14">
        <v>18</v>
      </c>
      <c r="K763" s="4" t="s">
        <v>210</v>
      </c>
    </row>
    <row r="764" spans="1:11" x14ac:dyDescent="0.2">
      <c r="A764" s="1">
        <v>766</v>
      </c>
      <c r="B764" s="2" t="s">
        <v>134</v>
      </c>
      <c r="C764" s="2" t="s">
        <v>982</v>
      </c>
      <c r="D764" s="6">
        <v>41753</v>
      </c>
      <c r="E764" s="160" t="s">
        <v>986</v>
      </c>
      <c r="F764" s="16" t="s">
        <v>22</v>
      </c>
      <c r="G764" s="16" t="s">
        <v>963</v>
      </c>
      <c r="H764" s="9" t="s">
        <v>118</v>
      </c>
      <c r="I764" s="14">
        <v>16</v>
      </c>
    </row>
    <row r="765" spans="1:11" x14ac:dyDescent="0.2">
      <c r="A765" s="1">
        <v>767</v>
      </c>
      <c r="B765" s="2" t="s">
        <v>134</v>
      </c>
      <c r="C765" s="2" t="s">
        <v>982</v>
      </c>
      <c r="D765" s="6">
        <v>41753</v>
      </c>
      <c r="E765" s="160" t="s">
        <v>986</v>
      </c>
      <c r="F765" s="16" t="s">
        <v>201</v>
      </c>
      <c r="G765" s="16" t="s">
        <v>945</v>
      </c>
      <c r="H765" s="9" t="s">
        <v>118</v>
      </c>
      <c r="I765" s="14">
        <v>15</v>
      </c>
    </row>
    <row r="766" spans="1:11" x14ac:dyDescent="0.2">
      <c r="A766" s="1">
        <v>768</v>
      </c>
      <c r="B766" s="2" t="s">
        <v>134</v>
      </c>
      <c r="C766" s="2" t="s">
        <v>982</v>
      </c>
      <c r="D766" s="6">
        <v>41753</v>
      </c>
      <c r="E766" s="160" t="s">
        <v>986</v>
      </c>
      <c r="F766" s="16" t="s">
        <v>269</v>
      </c>
      <c r="G766" s="16" t="s">
        <v>983</v>
      </c>
      <c r="H766" s="9" t="s">
        <v>118</v>
      </c>
      <c r="I766" s="14">
        <v>15</v>
      </c>
      <c r="J766" s="9"/>
      <c r="K766" s="14"/>
    </row>
    <row r="767" spans="1:11" x14ac:dyDescent="0.2">
      <c r="A767" s="1">
        <v>769</v>
      </c>
      <c r="B767" s="2" t="s">
        <v>134</v>
      </c>
      <c r="C767" s="2" t="s">
        <v>982</v>
      </c>
      <c r="D767" s="6">
        <v>41753</v>
      </c>
      <c r="E767" s="160" t="s">
        <v>986</v>
      </c>
      <c r="F767" s="16" t="s">
        <v>23</v>
      </c>
      <c r="G767" s="16" t="s">
        <v>660</v>
      </c>
      <c r="H767" s="9" t="s">
        <v>118</v>
      </c>
      <c r="I767" s="14">
        <v>18</v>
      </c>
      <c r="K767" s="14" t="s">
        <v>210</v>
      </c>
    </row>
    <row r="768" spans="1:11" x14ac:dyDescent="0.2">
      <c r="A768" s="1">
        <v>770</v>
      </c>
      <c r="B768" s="2" t="s">
        <v>134</v>
      </c>
      <c r="C768" s="2" t="s">
        <v>982</v>
      </c>
      <c r="D768" s="6">
        <v>41753</v>
      </c>
      <c r="E768" s="160" t="s">
        <v>986</v>
      </c>
      <c r="F768" s="16" t="s">
        <v>22</v>
      </c>
      <c r="G768" s="16" t="s">
        <v>964</v>
      </c>
      <c r="H768" s="9" t="s">
        <v>118</v>
      </c>
      <c r="I768" s="14">
        <v>18</v>
      </c>
      <c r="J768" s="9"/>
      <c r="K768" s="4" t="s">
        <v>210</v>
      </c>
    </row>
    <row r="769" spans="1:11" x14ac:dyDescent="0.2">
      <c r="A769" s="1">
        <v>771</v>
      </c>
      <c r="B769" s="2" t="s">
        <v>134</v>
      </c>
      <c r="C769" s="2" t="s">
        <v>982</v>
      </c>
      <c r="D769" s="6">
        <v>41753</v>
      </c>
      <c r="E769" s="160" t="s">
        <v>986</v>
      </c>
      <c r="F769" s="16" t="s">
        <v>25</v>
      </c>
      <c r="G769" s="16" t="s">
        <v>932</v>
      </c>
      <c r="H769" s="9" t="s">
        <v>118</v>
      </c>
      <c r="I769" s="14">
        <v>18</v>
      </c>
      <c r="K769" s="4" t="s">
        <v>210</v>
      </c>
    </row>
    <row r="770" spans="1:11" x14ac:dyDescent="0.2">
      <c r="A770" s="1">
        <v>772</v>
      </c>
      <c r="B770" s="2" t="s">
        <v>134</v>
      </c>
      <c r="C770" s="2" t="s">
        <v>982</v>
      </c>
      <c r="D770" s="6">
        <v>41753</v>
      </c>
      <c r="E770" s="160" t="s">
        <v>986</v>
      </c>
      <c r="F770" s="16" t="s">
        <v>21</v>
      </c>
      <c r="G770" s="16" t="s">
        <v>927</v>
      </c>
      <c r="H770" s="9" t="s">
        <v>118</v>
      </c>
      <c r="I770" s="14">
        <v>15</v>
      </c>
    </row>
    <row r="771" spans="1:11" x14ac:dyDescent="0.2">
      <c r="A771" s="1">
        <v>773</v>
      </c>
      <c r="B771" s="2" t="s">
        <v>134</v>
      </c>
      <c r="C771" s="2" t="s">
        <v>982</v>
      </c>
      <c r="D771" s="6">
        <v>41753</v>
      </c>
      <c r="E771" s="160" t="s">
        <v>986</v>
      </c>
      <c r="F771" s="16" t="s">
        <v>30</v>
      </c>
      <c r="G771" s="16" t="s">
        <v>451</v>
      </c>
      <c r="H771" s="9" t="s">
        <v>118</v>
      </c>
      <c r="I771" s="14">
        <v>18</v>
      </c>
      <c r="K771" s="4" t="s">
        <v>210</v>
      </c>
    </row>
    <row r="772" spans="1:11" x14ac:dyDescent="0.2">
      <c r="A772" s="1">
        <v>774</v>
      </c>
      <c r="B772" s="2" t="s">
        <v>134</v>
      </c>
      <c r="C772" s="2" t="s">
        <v>982</v>
      </c>
      <c r="D772" s="6">
        <v>41753</v>
      </c>
      <c r="E772" s="160" t="s">
        <v>986</v>
      </c>
      <c r="F772" s="16" t="s">
        <v>30</v>
      </c>
      <c r="G772" s="16" t="s">
        <v>949</v>
      </c>
      <c r="H772" s="9" t="s">
        <v>118</v>
      </c>
      <c r="I772" s="14">
        <v>16</v>
      </c>
    </row>
    <row r="773" spans="1:11" x14ac:dyDescent="0.2">
      <c r="A773" s="1">
        <v>775</v>
      </c>
      <c r="B773" s="2" t="s">
        <v>134</v>
      </c>
      <c r="C773" s="2" t="s">
        <v>982</v>
      </c>
      <c r="D773" s="6">
        <v>41753</v>
      </c>
      <c r="E773" s="160" t="s">
        <v>986</v>
      </c>
      <c r="F773" s="16" t="s">
        <v>13</v>
      </c>
      <c r="G773" s="16" t="s">
        <v>455</v>
      </c>
      <c r="H773" s="9" t="s">
        <v>118</v>
      </c>
      <c r="I773" s="14">
        <v>17</v>
      </c>
      <c r="K773" s="4" t="s">
        <v>208</v>
      </c>
    </row>
    <row r="774" spans="1:11" x14ac:dyDescent="0.2">
      <c r="A774" s="1">
        <v>776</v>
      </c>
      <c r="B774" s="2" t="s">
        <v>134</v>
      </c>
      <c r="C774" s="2" t="s">
        <v>982</v>
      </c>
      <c r="D774" s="6">
        <v>41753</v>
      </c>
      <c r="E774" s="160" t="s">
        <v>986</v>
      </c>
      <c r="F774" s="16" t="s">
        <v>19</v>
      </c>
      <c r="G774" s="16" t="s">
        <v>929</v>
      </c>
      <c r="H774" s="9" t="s">
        <v>118</v>
      </c>
      <c r="I774" s="14">
        <v>17</v>
      </c>
      <c r="K774" s="14" t="s">
        <v>208</v>
      </c>
    </row>
    <row r="775" spans="1:11" x14ac:dyDescent="0.2">
      <c r="A775" s="1">
        <v>777</v>
      </c>
      <c r="B775" s="2" t="s">
        <v>134</v>
      </c>
      <c r="C775" s="2" t="s">
        <v>982</v>
      </c>
      <c r="D775" s="6">
        <v>41753</v>
      </c>
      <c r="E775" s="160" t="s">
        <v>986</v>
      </c>
      <c r="F775" s="16" t="s">
        <v>199</v>
      </c>
      <c r="G775" s="16" t="s">
        <v>567</v>
      </c>
      <c r="H775" s="9" t="s">
        <v>118</v>
      </c>
      <c r="I775" s="14">
        <v>15</v>
      </c>
      <c r="K775" s="14"/>
    </row>
    <row r="776" spans="1:11" x14ac:dyDescent="0.2">
      <c r="A776" s="1">
        <v>778</v>
      </c>
      <c r="B776" s="2" t="s">
        <v>134</v>
      </c>
      <c r="C776" s="2" t="s">
        <v>982</v>
      </c>
      <c r="D776" s="6">
        <v>41753</v>
      </c>
      <c r="E776" s="160" t="s">
        <v>986</v>
      </c>
      <c r="F776" s="166" t="s">
        <v>353</v>
      </c>
      <c r="G776" s="2" t="s">
        <v>813</v>
      </c>
      <c r="H776" s="4" t="s">
        <v>28</v>
      </c>
      <c r="I776" s="14">
        <v>14</v>
      </c>
    </row>
    <row r="777" spans="1:11" x14ac:dyDescent="0.2">
      <c r="A777" s="1">
        <v>779</v>
      </c>
      <c r="B777" s="2" t="s">
        <v>134</v>
      </c>
      <c r="C777" s="2" t="s">
        <v>982</v>
      </c>
      <c r="D777" s="6">
        <v>41753</v>
      </c>
      <c r="E777" s="160" t="s">
        <v>986</v>
      </c>
      <c r="F777" s="166" t="s">
        <v>201</v>
      </c>
      <c r="G777" s="2" t="s">
        <v>946</v>
      </c>
      <c r="H777" s="4" t="s">
        <v>28</v>
      </c>
      <c r="I777" s="14">
        <v>15</v>
      </c>
      <c r="K777" s="14"/>
    </row>
    <row r="778" spans="1:11" x14ac:dyDescent="0.2">
      <c r="A778" s="1">
        <v>780</v>
      </c>
      <c r="B778" s="2" t="s">
        <v>134</v>
      </c>
      <c r="C778" s="2" t="s">
        <v>982</v>
      </c>
      <c r="D778" s="6">
        <v>41753</v>
      </c>
      <c r="E778" s="160" t="s">
        <v>986</v>
      </c>
      <c r="F778" s="166" t="s">
        <v>119</v>
      </c>
      <c r="G778" s="2" t="s">
        <v>920</v>
      </c>
      <c r="H778" s="4" t="s">
        <v>28</v>
      </c>
      <c r="I778" s="14">
        <v>16</v>
      </c>
    </row>
    <row r="779" spans="1:11" x14ac:dyDescent="0.2">
      <c r="A779" s="1">
        <v>781</v>
      </c>
      <c r="B779" s="2" t="s">
        <v>134</v>
      </c>
      <c r="C779" s="2" t="s">
        <v>982</v>
      </c>
      <c r="D779" s="6">
        <v>41753</v>
      </c>
      <c r="E779" s="160" t="s">
        <v>986</v>
      </c>
      <c r="F779" s="166" t="s">
        <v>438</v>
      </c>
      <c r="G779" s="2" t="s">
        <v>956</v>
      </c>
      <c r="H779" s="4" t="s">
        <v>28</v>
      </c>
      <c r="I779" s="14">
        <v>15</v>
      </c>
      <c r="J779" s="9"/>
    </row>
    <row r="780" spans="1:11" x14ac:dyDescent="0.2">
      <c r="A780" s="1">
        <v>782</v>
      </c>
      <c r="B780" s="2" t="s">
        <v>134</v>
      </c>
      <c r="C780" s="2" t="s">
        <v>982</v>
      </c>
      <c r="D780" s="6">
        <v>41753</v>
      </c>
      <c r="E780" s="160" t="s">
        <v>986</v>
      </c>
      <c r="F780" s="166" t="s">
        <v>353</v>
      </c>
      <c r="G780" s="2" t="s">
        <v>961</v>
      </c>
      <c r="H780" s="4" t="s">
        <v>28</v>
      </c>
      <c r="I780" s="14">
        <v>16</v>
      </c>
    </row>
    <row r="781" spans="1:11" x14ac:dyDescent="0.2">
      <c r="A781" s="1">
        <v>783</v>
      </c>
      <c r="B781" s="2" t="s">
        <v>134</v>
      </c>
      <c r="C781" s="2" t="s">
        <v>982</v>
      </c>
      <c r="D781" s="6">
        <v>41753</v>
      </c>
      <c r="E781" s="160" t="s">
        <v>986</v>
      </c>
      <c r="F781" s="166" t="s">
        <v>23</v>
      </c>
      <c r="G781" s="2" t="s">
        <v>937</v>
      </c>
      <c r="H781" s="4" t="s">
        <v>28</v>
      </c>
      <c r="I781" s="14">
        <v>17</v>
      </c>
      <c r="J781" s="9"/>
      <c r="K781" s="4" t="s">
        <v>208</v>
      </c>
    </row>
    <row r="782" spans="1:11" x14ac:dyDescent="0.2">
      <c r="A782" s="1">
        <v>784</v>
      </c>
      <c r="B782" s="2" t="s">
        <v>134</v>
      </c>
      <c r="C782" s="2" t="s">
        <v>982</v>
      </c>
      <c r="D782" s="6">
        <v>41753</v>
      </c>
      <c r="E782" s="160" t="s">
        <v>986</v>
      </c>
      <c r="F782" s="166" t="s">
        <v>438</v>
      </c>
      <c r="G782" s="2" t="s">
        <v>954</v>
      </c>
      <c r="H782" s="4" t="s">
        <v>28</v>
      </c>
      <c r="I782" s="14">
        <v>15</v>
      </c>
      <c r="J782" s="9"/>
      <c r="K782" s="14"/>
    </row>
    <row r="783" spans="1:11" x14ac:dyDescent="0.2">
      <c r="A783" s="1">
        <v>785</v>
      </c>
      <c r="B783" s="2" t="s">
        <v>134</v>
      </c>
      <c r="C783" s="2" t="s">
        <v>982</v>
      </c>
      <c r="D783" s="6">
        <v>41753</v>
      </c>
      <c r="E783" s="160" t="s">
        <v>986</v>
      </c>
      <c r="F783" s="166" t="s">
        <v>353</v>
      </c>
      <c r="G783" s="2" t="s">
        <v>668</v>
      </c>
      <c r="H783" s="4" t="s">
        <v>28</v>
      </c>
      <c r="I783" s="14">
        <v>16</v>
      </c>
    </row>
    <row r="784" spans="1:11" x14ac:dyDescent="0.2">
      <c r="A784" s="1">
        <v>786</v>
      </c>
      <c r="B784" s="2" t="s">
        <v>134</v>
      </c>
      <c r="C784" s="2" t="s">
        <v>982</v>
      </c>
      <c r="D784" s="6">
        <v>41753</v>
      </c>
      <c r="E784" s="160" t="s">
        <v>986</v>
      </c>
      <c r="F784" s="166" t="s">
        <v>438</v>
      </c>
      <c r="G784" s="2" t="s">
        <v>955</v>
      </c>
      <c r="H784" s="4" t="s">
        <v>28</v>
      </c>
      <c r="I784" s="14">
        <v>15</v>
      </c>
      <c r="J784" s="9"/>
      <c r="K784" s="9"/>
    </row>
    <row r="785" spans="1:13" x14ac:dyDescent="0.2">
      <c r="A785" s="1">
        <v>787</v>
      </c>
      <c r="B785" s="2" t="s">
        <v>134</v>
      </c>
      <c r="C785" s="291" t="s">
        <v>982</v>
      </c>
      <c r="D785" s="298">
        <v>41753</v>
      </c>
      <c r="E785" s="296" t="s">
        <v>986</v>
      </c>
      <c r="F785" s="335" t="s">
        <v>23</v>
      </c>
      <c r="G785" s="291" t="s">
        <v>677</v>
      </c>
      <c r="H785" s="200" t="s">
        <v>28</v>
      </c>
      <c r="I785" s="294">
        <v>19</v>
      </c>
      <c r="J785" s="200"/>
      <c r="K785" s="294" t="s">
        <v>995</v>
      </c>
    </row>
    <row r="786" spans="1:13" x14ac:dyDescent="0.2">
      <c r="A786" s="1">
        <v>788</v>
      </c>
      <c r="B786" s="2" t="s">
        <v>134</v>
      </c>
      <c r="C786" s="2" t="s">
        <v>982</v>
      </c>
      <c r="D786" s="6">
        <v>41753</v>
      </c>
      <c r="E786" s="160" t="s">
        <v>986</v>
      </c>
      <c r="F786" s="166" t="s">
        <v>21</v>
      </c>
      <c r="G786" s="16" t="s">
        <v>928</v>
      </c>
      <c r="H786" s="4" t="s">
        <v>28</v>
      </c>
      <c r="I786" s="14">
        <v>15</v>
      </c>
      <c r="K786" s="14"/>
    </row>
    <row r="787" spans="1:13" x14ac:dyDescent="0.2">
      <c r="A787" s="1">
        <v>789</v>
      </c>
      <c r="B787" s="2" t="s">
        <v>134</v>
      </c>
      <c r="C787" s="2" t="s">
        <v>982</v>
      </c>
      <c r="D787" s="6">
        <v>41753</v>
      </c>
      <c r="E787" s="160" t="s">
        <v>986</v>
      </c>
      <c r="F787" s="166" t="s">
        <v>31</v>
      </c>
      <c r="G787" s="16" t="s">
        <v>874</v>
      </c>
      <c r="H787" s="4" t="s">
        <v>280</v>
      </c>
      <c r="I787" s="14">
        <v>17</v>
      </c>
      <c r="K787" s="14" t="s">
        <v>208</v>
      </c>
    </row>
    <row r="788" spans="1:13" x14ac:dyDescent="0.2">
      <c r="A788" s="1">
        <v>790</v>
      </c>
      <c r="B788" s="2" t="s">
        <v>134</v>
      </c>
      <c r="C788" s="2" t="s">
        <v>982</v>
      </c>
      <c r="D788" s="6">
        <v>41753</v>
      </c>
      <c r="E788" s="160" t="s">
        <v>986</v>
      </c>
      <c r="F788" s="166" t="s">
        <v>201</v>
      </c>
      <c r="G788" s="16" t="s">
        <v>947</v>
      </c>
      <c r="H788" s="4" t="s">
        <v>280</v>
      </c>
      <c r="I788" s="14">
        <v>15</v>
      </c>
      <c r="J788" s="9"/>
    </row>
    <row r="789" spans="1:13" x14ac:dyDescent="0.2">
      <c r="A789" s="1">
        <v>791</v>
      </c>
      <c r="B789" s="2" t="s">
        <v>134</v>
      </c>
      <c r="C789" s="2" t="s">
        <v>982</v>
      </c>
      <c r="D789" s="6">
        <v>41753</v>
      </c>
      <c r="E789" s="160" t="s">
        <v>986</v>
      </c>
      <c r="F789" s="166" t="s">
        <v>399</v>
      </c>
      <c r="G789" s="16" t="s">
        <v>968</v>
      </c>
      <c r="H789" s="4" t="s">
        <v>280</v>
      </c>
      <c r="I789" s="14">
        <v>17</v>
      </c>
      <c r="J789" s="9"/>
      <c r="K789" s="4" t="s">
        <v>208</v>
      </c>
    </row>
    <row r="790" spans="1:13" x14ac:dyDescent="0.2">
      <c r="A790" s="1">
        <v>792</v>
      </c>
      <c r="B790" s="2" t="s">
        <v>134</v>
      </c>
      <c r="C790" s="2" t="s">
        <v>982</v>
      </c>
      <c r="D790" s="6">
        <v>41753</v>
      </c>
      <c r="E790" s="160" t="s">
        <v>986</v>
      </c>
      <c r="F790" s="166" t="s">
        <v>18</v>
      </c>
      <c r="G790" s="16" t="s">
        <v>175</v>
      </c>
      <c r="H790" s="4" t="s">
        <v>280</v>
      </c>
      <c r="I790" s="14">
        <v>15</v>
      </c>
      <c r="J790" s="9"/>
      <c r="L790" s="17"/>
      <c r="M790" s="17"/>
    </row>
    <row r="791" spans="1:13" x14ac:dyDescent="0.2">
      <c r="A791" s="1">
        <v>793</v>
      </c>
      <c r="B791" s="2" t="s">
        <v>134</v>
      </c>
      <c r="C791" s="2" t="s">
        <v>982</v>
      </c>
      <c r="D791" s="6">
        <v>41753</v>
      </c>
      <c r="E791" s="160" t="s">
        <v>986</v>
      </c>
      <c r="F791" s="166" t="s">
        <v>15</v>
      </c>
      <c r="G791" s="16" t="s">
        <v>973</v>
      </c>
      <c r="H791" s="4" t="s">
        <v>280</v>
      </c>
      <c r="I791" s="14">
        <v>15</v>
      </c>
      <c r="J791" s="9"/>
      <c r="K791" s="14"/>
      <c r="L791" s="17"/>
      <c r="M791" s="17"/>
    </row>
    <row r="792" spans="1:13" x14ac:dyDescent="0.2">
      <c r="A792" s="1">
        <v>794</v>
      </c>
      <c r="B792" s="2" t="s">
        <v>134</v>
      </c>
      <c r="C792" s="2" t="s">
        <v>982</v>
      </c>
      <c r="D792" s="6">
        <v>41753</v>
      </c>
      <c r="E792" s="160" t="s">
        <v>986</v>
      </c>
      <c r="F792" s="166" t="s">
        <v>22</v>
      </c>
      <c r="G792" s="16" t="s">
        <v>965</v>
      </c>
      <c r="H792" s="4" t="s">
        <v>280</v>
      </c>
      <c r="I792" s="14">
        <v>17</v>
      </c>
      <c r="K792" s="14" t="s">
        <v>208</v>
      </c>
    </row>
    <row r="793" spans="1:13" x14ac:dyDescent="0.2">
      <c r="A793" s="1">
        <v>795</v>
      </c>
      <c r="B793" s="2" t="s">
        <v>134</v>
      </c>
      <c r="C793" s="2" t="s">
        <v>982</v>
      </c>
      <c r="D793" s="6">
        <v>41753</v>
      </c>
      <c r="E793" s="160" t="s">
        <v>986</v>
      </c>
      <c r="F793" s="166" t="s">
        <v>199</v>
      </c>
      <c r="G793" s="16" t="s">
        <v>940</v>
      </c>
      <c r="H793" s="4" t="s">
        <v>280</v>
      </c>
      <c r="I793" s="14">
        <v>16</v>
      </c>
      <c r="J793" s="9"/>
    </row>
    <row r="794" spans="1:13" x14ac:dyDescent="0.2">
      <c r="A794" s="1">
        <v>796</v>
      </c>
      <c r="B794" s="2" t="s">
        <v>134</v>
      </c>
      <c r="C794" s="2" t="s">
        <v>982</v>
      </c>
      <c r="D794" s="6">
        <v>41753</v>
      </c>
      <c r="E794" s="160" t="s">
        <v>986</v>
      </c>
      <c r="F794" s="166" t="s">
        <v>18</v>
      </c>
      <c r="G794" s="16" t="s">
        <v>972</v>
      </c>
      <c r="H794" s="4" t="s">
        <v>280</v>
      </c>
      <c r="I794" s="14">
        <v>17</v>
      </c>
      <c r="J794" s="9"/>
      <c r="K794" s="4" t="s">
        <v>208</v>
      </c>
    </row>
    <row r="795" spans="1:13" x14ac:dyDescent="0.2">
      <c r="A795" s="1">
        <v>797</v>
      </c>
      <c r="B795" s="2" t="s">
        <v>134</v>
      </c>
      <c r="C795" s="291" t="s">
        <v>982</v>
      </c>
      <c r="D795" s="298">
        <v>41753</v>
      </c>
      <c r="E795" s="296" t="s">
        <v>986</v>
      </c>
      <c r="F795" s="335" t="s">
        <v>27</v>
      </c>
      <c r="G795" s="336" t="s">
        <v>987</v>
      </c>
      <c r="H795" s="200" t="s">
        <v>280</v>
      </c>
      <c r="I795" s="200">
        <v>19</v>
      </c>
      <c r="J795" s="200"/>
      <c r="K795" s="294" t="s">
        <v>995</v>
      </c>
    </row>
    <row r="796" spans="1:13" x14ac:dyDescent="0.2">
      <c r="A796" s="1">
        <v>798</v>
      </c>
      <c r="B796" s="2" t="s">
        <v>134</v>
      </c>
      <c r="C796" s="2" t="s">
        <v>982</v>
      </c>
      <c r="D796" s="6">
        <v>41753</v>
      </c>
      <c r="E796" s="160" t="s">
        <v>986</v>
      </c>
      <c r="F796" s="17" t="s">
        <v>119</v>
      </c>
      <c r="G796" s="16" t="s">
        <v>577</v>
      </c>
      <c r="H796" s="4" t="s">
        <v>281</v>
      </c>
      <c r="I796" s="4">
        <v>17</v>
      </c>
      <c r="K796" s="4" t="s">
        <v>208</v>
      </c>
    </row>
    <row r="797" spans="1:13" x14ac:dyDescent="0.2">
      <c r="A797" s="1">
        <v>799</v>
      </c>
      <c r="B797" s="2" t="s">
        <v>134</v>
      </c>
      <c r="C797" s="2" t="s">
        <v>982</v>
      </c>
      <c r="D797" s="6">
        <v>41753</v>
      </c>
      <c r="E797" s="160" t="s">
        <v>986</v>
      </c>
      <c r="F797" s="17" t="s">
        <v>22</v>
      </c>
      <c r="G797" s="16" t="s">
        <v>224</v>
      </c>
      <c r="H797" s="4" t="s">
        <v>281</v>
      </c>
      <c r="I797" s="4">
        <v>17</v>
      </c>
      <c r="K797" s="14" t="s">
        <v>208</v>
      </c>
    </row>
    <row r="798" spans="1:13" x14ac:dyDescent="0.2">
      <c r="A798" s="1">
        <v>800</v>
      </c>
      <c r="B798" s="2" t="s">
        <v>134</v>
      </c>
      <c r="C798" s="2" t="s">
        <v>982</v>
      </c>
      <c r="D798" s="6">
        <v>41753</v>
      </c>
      <c r="E798" s="160" t="s">
        <v>986</v>
      </c>
      <c r="F798" s="17" t="s">
        <v>125</v>
      </c>
      <c r="G798" s="16" t="s">
        <v>979</v>
      </c>
      <c r="H798" s="4" t="s">
        <v>281</v>
      </c>
      <c r="I798" s="4">
        <v>16</v>
      </c>
      <c r="J798" s="2"/>
    </row>
    <row r="799" spans="1:13" x14ac:dyDescent="0.2">
      <c r="A799" s="1">
        <v>801</v>
      </c>
      <c r="B799" s="2" t="s">
        <v>134</v>
      </c>
      <c r="C799" s="2" t="s">
        <v>982</v>
      </c>
      <c r="D799" s="6">
        <v>41753</v>
      </c>
      <c r="E799" s="160" t="s">
        <v>986</v>
      </c>
      <c r="F799" s="17" t="s">
        <v>30</v>
      </c>
      <c r="G799" s="16" t="s">
        <v>951</v>
      </c>
      <c r="H799" s="4" t="s">
        <v>281</v>
      </c>
      <c r="I799" s="4">
        <v>16</v>
      </c>
      <c r="J799" s="2"/>
      <c r="K799" s="14"/>
    </row>
    <row r="800" spans="1:13" x14ac:dyDescent="0.2">
      <c r="A800" s="1">
        <v>802</v>
      </c>
      <c r="B800" s="2" t="s">
        <v>134</v>
      </c>
      <c r="C800" s="2" t="s">
        <v>982</v>
      </c>
      <c r="D800" s="6">
        <v>41753</v>
      </c>
      <c r="E800" s="160" t="s">
        <v>986</v>
      </c>
      <c r="F800" s="17" t="s">
        <v>31</v>
      </c>
      <c r="G800" s="16" t="s">
        <v>923</v>
      </c>
      <c r="H800" s="4" t="s">
        <v>281</v>
      </c>
      <c r="I800" s="4">
        <v>19</v>
      </c>
      <c r="J800" s="2"/>
      <c r="K800" s="14" t="s">
        <v>996</v>
      </c>
    </row>
    <row r="801" spans="1:11" x14ac:dyDescent="0.2">
      <c r="A801" s="1">
        <v>803</v>
      </c>
      <c r="B801" s="2" t="s">
        <v>134</v>
      </c>
      <c r="C801" s="2" t="s">
        <v>982</v>
      </c>
      <c r="D801" s="6">
        <v>41753</v>
      </c>
      <c r="E801" s="160" t="s">
        <v>986</v>
      </c>
      <c r="F801" s="17" t="s">
        <v>399</v>
      </c>
      <c r="G801" s="16" t="s">
        <v>971</v>
      </c>
      <c r="H801" s="4" t="s">
        <v>281</v>
      </c>
      <c r="I801" s="4">
        <v>17</v>
      </c>
      <c r="J801" s="2"/>
      <c r="K801" s="14" t="s">
        <v>208</v>
      </c>
    </row>
    <row r="802" spans="1:11" x14ac:dyDescent="0.2">
      <c r="A802" s="1">
        <v>804</v>
      </c>
      <c r="B802" s="2" t="s">
        <v>134</v>
      </c>
      <c r="C802" s="2" t="s">
        <v>982</v>
      </c>
      <c r="D802" s="6">
        <v>41753</v>
      </c>
      <c r="E802" s="160" t="s">
        <v>986</v>
      </c>
      <c r="F802" s="17" t="s">
        <v>199</v>
      </c>
      <c r="G802" s="16" t="s">
        <v>941</v>
      </c>
      <c r="H802" s="4" t="s">
        <v>281</v>
      </c>
      <c r="I802" s="4">
        <v>18</v>
      </c>
      <c r="J802" s="2"/>
      <c r="K802" s="4" t="s">
        <v>210</v>
      </c>
    </row>
    <row r="803" spans="1:11" x14ac:dyDescent="0.2">
      <c r="A803" s="1">
        <v>805</v>
      </c>
      <c r="B803" s="2" t="s">
        <v>134</v>
      </c>
      <c r="C803" s="2" t="s">
        <v>982</v>
      </c>
      <c r="D803" s="6">
        <v>41753</v>
      </c>
      <c r="E803" s="160" t="s">
        <v>986</v>
      </c>
      <c r="F803" s="17" t="s">
        <v>125</v>
      </c>
      <c r="G803" s="16" t="s">
        <v>977</v>
      </c>
      <c r="H803" s="4" t="s">
        <v>281</v>
      </c>
      <c r="I803" s="4">
        <v>17</v>
      </c>
      <c r="J803" s="2"/>
      <c r="K803" s="4" t="s">
        <v>208</v>
      </c>
    </row>
    <row r="804" spans="1:11" x14ac:dyDescent="0.2">
      <c r="A804" s="1">
        <v>806</v>
      </c>
      <c r="B804" s="2" t="s">
        <v>134</v>
      </c>
      <c r="C804" s="2" t="s">
        <v>982</v>
      </c>
      <c r="D804" s="6">
        <v>41753</v>
      </c>
      <c r="E804" s="160" t="s">
        <v>986</v>
      </c>
      <c r="F804" s="17" t="s">
        <v>30</v>
      </c>
      <c r="G804" s="16" t="s">
        <v>952</v>
      </c>
      <c r="H804" s="4" t="s">
        <v>281</v>
      </c>
      <c r="I804" s="4">
        <v>16</v>
      </c>
      <c r="J804" s="2"/>
      <c r="K804" s="14"/>
    </row>
    <row r="805" spans="1:11" x14ac:dyDescent="0.2">
      <c r="A805" s="1">
        <v>807</v>
      </c>
      <c r="B805" s="2" t="s">
        <v>134</v>
      </c>
      <c r="C805" s="2" t="s">
        <v>982</v>
      </c>
      <c r="D805" s="6">
        <v>41753</v>
      </c>
      <c r="E805" s="160" t="s">
        <v>986</v>
      </c>
      <c r="F805" s="17" t="s">
        <v>18</v>
      </c>
      <c r="G805" s="16" t="s">
        <v>172</v>
      </c>
      <c r="H805" s="4" t="s">
        <v>281</v>
      </c>
      <c r="I805" s="4">
        <v>19</v>
      </c>
      <c r="J805" s="2"/>
      <c r="K805" s="4" t="s">
        <v>996</v>
      </c>
    </row>
    <row r="806" spans="1:11" x14ac:dyDescent="0.2">
      <c r="A806" s="1">
        <v>808</v>
      </c>
      <c r="B806" s="2" t="s">
        <v>134</v>
      </c>
      <c r="C806" s="2" t="s">
        <v>982</v>
      </c>
      <c r="D806" s="6">
        <v>41753</v>
      </c>
      <c r="E806" s="160" t="s">
        <v>986</v>
      </c>
      <c r="F806" s="17" t="s">
        <v>19</v>
      </c>
      <c r="G806" s="16" t="s">
        <v>930</v>
      </c>
      <c r="H806" s="4" t="s">
        <v>281</v>
      </c>
      <c r="I806" s="4">
        <v>16</v>
      </c>
      <c r="J806" s="2"/>
    </row>
    <row r="807" spans="1:11" x14ac:dyDescent="0.2">
      <c r="A807" s="1">
        <v>809</v>
      </c>
      <c r="B807" s="2" t="s">
        <v>134</v>
      </c>
      <c r="C807" s="2" t="s">
        <v>982</v>
      </c>
      <c r="D807" s="6">
        <v>41753</v>
      </c>
      <c r="E807" s="160" t="s">
        <v>986</v>
      </c>
      <c r="F807" s="17" t="s">
        <v>125</v>
      </c>
      <c r="G807" s="16" t="s">
        <v>978</v>
      </c>
      <c r="H807" s="4" t="s">
        <v>281</v>
      </c>
      <c r="I807" s="4">
        <v>18</v>
      </c>
      <c r="J807" s="2"/>
      <c r="K807" s="14" t="s">
        <v>210</v>
      </c>
    </row>
    <row r="808" spans="1:11" x14ac:dyDescent="0.2">
      <c r="A808" s="1">
        <v>810</v>
      </c>
      <c r="B808" s="2" t="s">
        <v>134</v>
      </c>
      <c r="C808" s="2" t="s">
        <v>982</v>
      </c>
      <c r="D808" s="6">
        <v>41753</v>
      </c>
      <c r="E808" s="160" t="s">
        <v>986</v>
      </c>
      <c r="F808" s="17" t="s">
        <v>119</v>
      </c>
      <c r="G808" s="16" t="s">
        <v>639</v>
      </c>
      <c r="H808" s="4" t="s">
        <v>281</v>
      </c>
      <c r="I808" s="4">
        <v>19</v>
      </c>
      <c r="J808" s="2"/>
      <c r="K808" s="4" t="s">
        <v>739</v>
      </c>
    </row>
    <row r="809" spans="1:11" x14ac:dyDescent="0.2">
      <c r="A809" s="1">
        <v>811</v>
      </c>
      <c r="B809" s="2" t="s">
        <v>134</v>
      </c>
      <c r="C809" s="2" t="s">
        <v>982</v>
      </c>
      <c r="D809" s="6">
        <v>41753</v>
      </c>
      <c r="E809" s="160" t="s">
        <v>986</v>
      </c>
      <c r="F809" s="17" t="s">
        <v>31</v>
      </c>
      <c r="G809" s="16" t="s">
        <v>922</v>
      </c>
      <c r="H809" s="4" t="s">
        <v>281</v>
      </c>
      <c r="I809" s="4">
        <v>18</v>
      </c>
      <c r="J809" s="2"/>
      <c r="K809" s="4" t="s">
        <v>210</v>
      </c>
    </row>
    <row r="810" spans="1:11" x14ac:dyDescent="0.2">
      <c r="A810" s="1">
        <v>812</v>
      </c>
      <c r="B810" s="2" t="s">
        <v>134</v>
      </c>
      <c r="C810" s="2" t="s">
        <v>982</v>
      </c>
      <c r="D810" s="6">
        <v>41753</v>
      </c>
      <c r="E810" s="160" t="s">
        <v>986</v>
      </c>
      <c r="F810" s="17" t="s">
        <v>199</v>
      </c>
      <c r="G810" s="16" t="s">
        <v>916</v>
      </c>
      <c r="H810" s="4" t="s">
        <v>281</v>
      </c>
      <c r="I810" s="4">
        <v>17</v>
      </c>
      <c r="J810" s="2"/>
      <c r="K810" s="4" t="s">
        <v>208</v>
      </c>
    </row>
    <row r="811" spans="1:11" x14ac:dyDescent="0.2">
      <c r="A811" s="1">
        <v>813</v>
      </c>
      <c r="B811" s="2" t="s">
        <v>134</v>
      </c>
      <c r="C811" s="2" t="s">
        <v>982</v>
      </c>
      <c r="D811" s="6">
        <v>41753</v>
      </c>
      <c r="E811" s="160" t="s">
        <v>986</v>
      </c>
      <c r="F811" s="17" t="s">
        <v>18</v>
      </c>
      <c r="G811" s="16" t="s">
        <v>572</v>
      </c>
      <c r="H811" s="4" t="s">
        <v>281</v>
      </c>
      <c r="I811" s="4">
        <v>17</v>
      </c>
      <c r="J811" s="2"/>
      <c r="K811" s="4" t="s">
        <v>208</v>
      </c>
    </row>
    <row r="812" spans="1:11" x14ac:dyDescent="0.2">
      <c r="A812" s="1">
        <v>814</v>
      </c>
      <c r="B812" s="2" t="s">
        <v>134</v>
      </c>
      <c r="C812" s="2" t="s">
        <v>982</v>
      </c>
      <c r="D812" s="6">
        <v>41753</v>
      </c>
      <c r="E812" s="160" t="s">
        <v>986</v>
      </c>
      <c r="F812" s="17" t="s">
        <v>27</v>
      </c>
      <c r="G812" s="16" t="s">
        <v>907</v>
      </c>
      <c r="H812" s="4" t="s">
        <v>281</v>
      </c>
      <c r="I812" s="4">
        <v>20</v>
      </c>
      <c r="J812" s="2"/>
      <c r="K812" s="14" t="s">
        <v>997</v>
      </c>
    </row>
    <row r="813" spans="1:11" x14ac:dyDescent="0.2">
      <c r="A813" s="1">
        <v>815</v>
      </c>
      <c r="B813" s="2" t="s">
        <v>134</v>
      </c>
      <c r="C813" s="2" t="s">
        <v>982</v>
      </c>
      <c r="D813" s="6">
        <v>41753</v>
      </c>
      <c r="E813" s="160" t="s">
        <v>986</v>
      </c>
      <c r="F813" s="17" t="s">
        <v>18</v>
      </c>
      <c r="G813" s="16" t="s">
        <v>173</v>
      </c>
      <c r="H813" s="4" t="s">
        <v>281</v>
      </c>
      <c r="I813" s="4">
        <v>18</v>
      </c>
      <c r="J813" s="2"/>
      <c r="K813" s="4" t="s">
        <v>210</v>
      </c>
    </row>
    <row r="814" spans="1:11" x14ac:dyDescent="0.2">
      <c r="A814" s="1">
        <v>816</v>
      </c>
      <c r="B814" s="2" t="s">
        <v>134</v>
      </c>
      <c r="C814" s="2" t="s">
        <v>982</v>
      </c>
      <c r="D814" s="6">
        <v>41753</v>
      </c>
      <c r="E814" s="160" t="s">
        <v>986</v>
      </c>
      <c r="F814" s="17" t="s">
        <v>27</v>
      </c>
      <c r="G814" s="16" t="s">
        <v>988</v>
      </c>
      <c r="H814" s="4" t="s">
        <v>281</v>
      </c>
      <c r="I814" s="4">
        <v>20</v>
      </c>
      <c r="J814" s="2"/>
      <c r="K814" s="4" t="s">
        <v>997</v>
      </c>
    </row>
    <row r="815" spans="1:11" x14ac:dyDescent="0.2">
      <c r="A815" s="1">
        <v>817</v>
      </c>
      <c r="B815" s="2" t="s">
        <v>134</v>
      </c>
      <c r="C815" s="2" t="s">
        <v>982</v>
      </c>
      <c r="D815" s="6">
        <v>41753</v>
      </c>
      <c r="E815" s="160" t="s">
        <v>986</v>
      </c>
      <c r="F815" s="17" t="s">
        <v>31</v>
      </c>
      <c r="G815" s="16" t="s">
        <v>424</v>
      </c>
      <c r="H815" s="4" t="s">
        <v>281</v>
      </c>
      <c r="I815" s="4">
        <v>19</v>
      </c>
      <c r="J815" s="2"/>
      <c r="K815" s="4" t="s">
        <v>739</v>
      </c>
    </row>
    <row r="816" spans="1:11" x14ac:dyDescent="0.2">
      <c r="A816" s="1">
        <v>818</v>
      </c>
      <c r="B816" s="2" t="s">
        <v>134</v>
      </c>
      <c r="C816" s="2" t="s">
        <v>982</v>
      </c>
      <c r="D816" s="6">
        <v>41753</v>
      </c>
      <c r="E816" s="160" t="s">
        <v>986</v>
      </c>
      <c r="F816" s="17" t="s">
        <v>125</v>
      </c>
      <c r="G816" s="16" t="s">
        <v>980</v>
      </c>
      <c r="H816" s="4" t="s">
        <v>281</v>
      </c>
      <c r="I816" s="189">
        <v>16</v>
      </c>
    </row>
    <row r="817" spans="1:11" x14ac:dyDescent="0.2">
      <c r="A817" s="1">
        <v>819</v>
      </c>
      <c r="B817" s="2" t="s">
        <v>134</v>
      </c>
      <c r="C817" s="2" t="s">
        <v>982</v>
      </c>
      <c r="D817" s="6">
        <v>41753</v>
      </c>
      <c r="E817" s="160" t="s">
        <v>986</v>
      </c>
      <c r="F817" s="17" t="s">
        <v>31</v>
      </c>
      <c r="G817" s="16" t="s">
        <v>423</v>
      </c>
      <c r="H817" s="4" t="s">
        <v>281</v>
      </c>
      <c r="I817" s="4">
        <v>18</v>
      </c>
      <c r="J817" s="2"/>
      <c r="K817" s="4" t="s">
        <v>210</v>
      </c>
    </row>
    <row r="818" spans="1:11" x14ac:dyDescent="0.2">
      <c r="A818" s="1">
        <v>820</v>
      </c>
      <c r="B818" s="2" t="s">
        <v>134</v>
      </c>
      <c r="C818" s="2" t="s">
        <v>982</v>
      </c>
      <c r="D818" s="6">
        <v>41753</v>
      </c>
      <c r="E818" s="160" t="s">
        <v>986</v>
      </c>
      <c r="F818" s="17" t="s">
        <v>119</v>
      </c>
      <c r="G818" s="16" t="s">
        <v>640</v>
      </c>
      <c r="H818" s="4" t="s">
        <v>281</v>
      </c>
      <c r="I818" s="4">
        <v>19</v>
      </c>
      <c r="J818" s="2"/>
      <c r="K818" s="14" t="s">
        <v>739</v>
      </c>
    </row>
    <row r="819" spans="1:11" x14ac:dyDescent="0.2">
      <c r="A819" s="1">
        <v>821</v>
      </c>
      <c r="B819" s="2" t="s">
        <v>134</v>
      </c>
      <c r="C819" s="2" t="s">
        <v>982</v>
      </c>
      <c r="D819" s="6">
        <v>41753</v>
      </c>
      <c r="E819" s="160" t="s">
        <v>986</v>
      </c>
      <c r="F819" s="17" t="s">
        <v>15</v>
      </c>
      <c r="G819" s="16" t="s">
        <v>974</v>
      </c>
      <c r="H819" s="4" t="s">
        <v>281</v>
      </c>
      <c r="I819" s="4">
        <v>15</v>
      </c>
      <c r="J819" s="2"/>
    </row>
    <row r="820" spans="1:11" x14ac:dyDescent="0.2">
      <c r="A820" s="1">
        <v>822</v>
      </c>
      <c r="B820" s="2" t="s">
        <v>134</v>
      </c>
      <c r="C820" s="2" t="s">
        <v>982</v>
      </c>
      <c r="D820" s="6">
        <v>41753</v>
      </c>
      <c r="E820" s="160" t="s">
        <v>986</v>
      </c>
      <c r="F820" s="17" t="s">
        <v>13</v>
      </c>
      <c r="G820" s="16" t="s">
        <v>241</v>
      </c>
      <c r="H820" s="4" t="s">
        <v>281</v>
      </c>
      <c r="I820" s="4">
        <v>16</v>
      </c>
      <c r="J820" s="2"/>
    </row>
    <row r="821" spans="1:11" x14ac:dyDescent="0.2">
      <c r="A821" s="1">
        <v>823</v>
      </c>
      <c r="B821" s="2" t="s">
        <v>134</v>
      </c>
      <c r="C821" s="2" t="s">
        <v>982</v>
      </c>
      <c r="D821" s="6">
        <v>41753</v>
      </c>
      <c r="E821" s="160" t="s">
        <v>986</v>
      </c>
      <c r="F821" s="17" t="s">
        <v>399</v>
      </c>
      <c r="G821" s="16" t="s">
        <v>969</v>
      </c>
      <c r="H821" s="4" t="s">
        <v>281</v>
      </c>
      <c r="I821" s="4">
        <v>17</v>
      </c>
      <c r="J821" s="2"/>
      <c r="K821" s="14" t="s">
        <v>208</v>
      </c>
    </row>
    <row r="822" spans="1:11" x14ac:dyDescent="0.2">
      <c r="A822" s="1">
        <v>824</v>
      </c>
      <c r="B822" s="2" t="s">
        <v>134</v>
      </c>
      <c r="C822" s="2" t="s">
        <v>982</v>
      </c>
      <c r="D822" s="6">
        <v>41753</v>
      </c>
      <c r="E822" s="160" t="s">
        <v>986</v>
      </c>
      <c r="F822" s="17" t="s">
        <v>25</v>
      </c>
      <c r="G822" s="16" t="s">
        <v>933</v>
      </c>
      <c r="H822" s="4" t="s">
        <v>281</v>
      </c>
      <c r="I822" s="4">
        <v>16</v>
      </c>
      <c r="J822" s="2"/>
      <c r="K822" s="14"/>
    </row>
    <row r="823" spans="1:11" x14ac:dyDescent="0.2">
      <c r="A823" s="1">
        <v>825</v>
      </c>
      <c r="B823" s="2" t="s">
        <v>134</v>
      </c>
      <c r="C823" s="2" t="s">
        <v>982</v>
      </c>
      <c r="D823" s="6">
        <v>41753</v>
      </c>
      <c r="E823" s="160" t="s">
        <v>986</v>
      </c>
      <c r="F823" s="17" t="s">
        <v>399</v>
      </c>
      <c r="G823" s="16" t="s">
        <v>970</v>
      </c>
      <c r="H823" s="4" t="s">
        <v>281</v>
      </c>
      <c r="I823" s="4">
        <v>16</v>
      </c>
      <c r="J823" s="2"/>
    </row>
    <row r="824" spans="1:11" x14ac:dyDescent="0.2">
      <c r="A824" s="1">
        <v>826</v>
      </c>
      <c r="B824" s="2" t="s">
        <v>134</v>
      </c>
      <c r="C824" s="2" t="s">
        <v>982</v>
      </c>
      <c r="D824" s="6">
        <v>41753</v>
      </c>
      <c r="E824" s="160" t="s">
        <v>986</v>
      </c>
      <c r="F824" s="17" t="s">
        <v>353</v>
      </c>
      <c r="G824" s="16" t="s">
        <v>962</v>
      </c>
      <c r="H824" s="4" t="s">
        <v>281</v>
      </c>
      <c r="I824" s="4">
        <v>15</v>
      </c>
      <c r="J824" s="2"/>
    </row>
    <row r="825" spans="1:11" x14ac:dyDescent="0.2">
      <c r="A825" s="1">
        <v>827</v>
      </c>
      <c r="B825" s="2" t="s">
        <v>134</v>
      </c>
      <c r="C825" s="2" t="s">
        <v>982</v>
      </c>
      <c r="D825" s="6">
        <v>41753</v>
      </c>
      <c r="E825" s="160" t="s">
        <v>986</v>
      </c>
      <c r="F825" s="17" t="s">
        <v>201</v>
      </c>
      <c r="G825" s="16" t="s">
        <v>948</v>
      </c>
      <c r="H825" s="4" t="s">
        <v>281</v>
      </c>
      <c r="I825" s="4">
        <v>15</v>
      </c>
      <c r="J825" s="2"/>
    </row>
    <row r="826" spans="1:11" x14ac:dyDescent="0.2">
      <c r="A826" s="1">
        <v>828</v>
      </c>
      <c r="B826" s="2" t="s">
        <v>134</v>
      </c>
      <c r="C826" s="2" t="s">
        <v>982</v>
      </c>
      <c r="D826" s="6">
        <v>41753</v>
      </c>
      <c r="E826" s="160" t="s">
        <v>986</v>
      </c>
      <c r="F826" s="17" t="s">
        <v>119</v>
      </c>
      <c r="G826" s="16" t="s">
        <v>921</v>
      </c>
      <c r="H826" s="4" t="s">
        <v>281</v>
      </c>
      <c r="I826" s="4">
        <v>16</v>
      </c>
      <c r="J826" s="2"/>
      <c r="K826" s="14"/>
    </row>
    <row r="827" spans="1:11" x14ac:dyDescent="0.2">
      <c r="A827" s="1">
        <v>829</v>
      </c>
      <c r="B827" s="2" t="s">
        <v>134</v>
      </c>
      <c r="C827" s="2" t="s">
        <v>982</v>
      </c>
      <c r="D827" s="6">
        <v>41753</v>
      </c>
      <c r="E827" s="160" t="s">
        <v>986</v>
      </c>
      <c r="F827" s="17" t="s">
        <v>125</v>
      </c>
      <c r="G827" s="16" t="s">
        <v>981</v>
      </c>
      <c r="H827" s="4" t="s">
        <v>281</v>
      </c>
      <c r="I827" s="4">
        <v>15</v>
      </c>
      <c r="J827" s="2"/>
      <c r="K827" s="14"/>
    </row>
    <row r="828" spans="1:11" x14ac:dyDescent="0.2">
      <c r="A828" s="1">
        <v>830</v>
      </c>
      <c r="B828" s="2" t="s">
        <v>134</v>
      </c>
      <c r="C828" s="2" t="s">
        <v>982</v>
      </c>
      <c r="D828" s="6">
        <v>41753</v>
      </c>
      <c r="E828" s="160" t="s">
        <v>986</v>
      </c>
      <c r="F828" s="17" t="s">
        <v>27</v>
      </c>
      <c r="G828" s="16" t="s">
        <v>989</v>
      </c>
      <c r="H828" s="4" t="s">
        <v>281</v>
      </c>
      <c r="I828" s="4">
        <v>15</v>
      </c>
      <c r="J828" s="2"/>
      <c r="K828" s="14"/>
    </row>
    <row r="829" spans="1:11" x14ac:dyDescent="0.2">
      <c r="A829" s="1">
        <v>831</v>
      </c>
      <c r="B829" s="2" t="s">
        <v>134</v>
      </c>
      <c r="C829" s="291" t="s">
        <v>982</v>
      </c>
      <c r="D829" s="298">
        <v>41753</v>
      </c>
      <c r="E829" s="296" t="s">
        <v>986</v>
      </c>
      <c r="F829" s="335" t="s">
        <v>15</v>
      </c>
      <c r="G829" s="289" t="s">
        <v>975</v>
      </c>
      <c r="H829" s="200" t="s">
        <v>281</v>
      </c>
      <c r="I829" s="200">
        <v>20</v>
      </c>
      <c r="J829" s="291"/>
      <c r="K829" s="200" t="s">
        <v>998</v>
      </c>
    </row>
    <row r="830" spans="1:11" x14ac:dyDescent="0.2">
      <c r="A830" s="1">
        <v>832</v>
      </c>
      <c r="B830" s="2" t="s">
        <v>134</v>
      </c>
      <c r="C830" s="2" t="s">
        <v>982</v>
      </c>
      <c r="D830" s="6">
        <v>41753</v>
      </c>
      <c r="E830" s="160" t="s">
        <v>986</v>
      </c>
      <c r="F830" s="17" t="s">
        <v>353</v>
      </c>
      <c r="G830" s="16" t="s">
        <v>785</v>
      </c>
      <c r="H830" s="4" t="s">
        <v>281</v>
      </c>
      <c r="I830" s="4">
        <v>16</v>
      </c>
      <c r="J830" s="2"/>
    </row>
    <row r="831" spans="1:11" x14ac:dyDescent="0.2">
      <c r="A831" s="1">
        <v>833</v>
      </c>
      <c r="B831" s="2" t="s">
        <v>134</v>
      </c>
      <c r="C831" s="2" t="s">
        <v>982</v>
      </c>
      <c r="D831" s="6">
        <v>41753</v>
      </c>
      <c r="E831" s="160" t="s">
        <v>986</v>
      </c>
      <c r="F831" s="17" t="s">
        <v>19</v>
      </c>
      <c r="G831" s="16" t="s">
        <v>213</v>
      </c>
      <c r="H831" s="4" t="s">
        <v>281</v>
      </c>
      <c r="I831" s="4">
        <v>19</v>
      </c>
      <c r="J831" s="2"/>
      <c r="K831" s="14" t="s">
        <v>739</v>
      </c>
    </row>
    <row r="832" spans="1:11" x14ac:dyDescent="0.2">
      <c r="A832" s="1">
        <v>834</v>
      </c>
      <c r="B832" s="2" t="s">
        <v>134</v>
      </c>
      <c r="C832" s="2" t="s">
        <v>982</v>
      </c>
      <c r="D832" s="6">
        <v>41753</v>
      </c>
      <c r="E832" s="160" t="s">
        <v>986</v>
      </c>
      <c r="F832" s="166" t="s">
        <v>30</v>
      </c>
      <c r="G832" s="16" t="s">
        <v>950</v>
      </c>
      <c r="H832" s="4" t="s">
        <v>281</v>
      </c>
      <c r="I832" s="4">
        <v>16</v>
      </c>
      <c r="J832" s="2"/>
      <c r="K832" s="14"/>
    </row>
    <row r="833" spans="1:11" x14ac:dyDescent="0.2">
      <c r="A833" s="1">
        <v>835</v>
      </c>
      <c r="B833" s="2" t="s">
        <v>134</v>
      </c>
      <c r="C833" s="2" t="s">
        <v>982</v>
      </c>
      <c r="D833" s="6">
        <v>41753</v>
      </c>
      <c r="E833" s="160" t="s">
        <v>986</v>
      </c>
      <c r="F833" s="166" t="s">
        <v>27</v>
      </c>
      <c r="G833" s="16" t="s">
        <v>990</v>
      </c>
      <c r="H833" s="4" t="s">
        <v>281</v>
      </c>
      <c r="I833" s="4">
        <v>15</v>
      </c>
      <c r="J833" s="2"/>
    </row>
    <row r="834" spans="1:11" x14ac:dyDescent="0.2">
      <c r="A834" s="1">
        <v>836</v>
      </c>
      <c r="B834" s="2" t="s">
        <v>134</v>
      </c>
      <c r="C834" s="2" t="s">
        <v>982</v>
      </c>
      <c r="D834" s="6">
        <v>41753</v>
      </c>
      <c r="E834" s="160" t="s">
        <v>986</v>
      </c>
      <c r="F834" s="166" t="s">
        <v>15</v>
      </c>
      <c r="G834" s="16" t="s">
        <v>976</v>
      </c>
      <c r="H834" s="4" t="s">
        <v>281</v>
      </c>
      <c r="I834" s="4">
        <v>16</v>
      </c>
      <c r="J834" s="2"/>
      <c r="K834" s="14"/>
    </row>
    <row r="835" spans="1:11" x14ac:dyDescent="0.2">
      <c r="A835" s="1">
        <v>837</v>
      </c>
      <c r="B835" s="2" t="s">
        <v>134</v>
      </c>
      <c r="C835" s="2" t="s">
        <v>982</v>
      </c>
      <c r="D835" s="6">
        <v>41753</v>
      </c>
      <c r="E835" s="160" t="s">
        <v>986</v>
      </c>
      <c r="F835" s="166" t="s">
        <v>399</v>
      </c>
      <c r="G835" s="16" t="s">
        <v>603</v>
      </c>
      <c r="H835" s="4" t="s">
        <v>281</v>
      </c>
      <c r="I835" s="4">
        <v>16</v>
      </c>
      <c r="J835" s="2"/>
      <c r="K835" s="9"/>
    </row>
    <row r="836" spans="1:11" x14ac:dyDescent="0.2">
      <c r="D836" s="6"/>
      <c r="F836" s="16"/>
      <c r="G836" s="16"/>
      <c r="H836" s="9"/>
      <c r="I836" s="4"/>
      <c r="J836" s="2"/>
    </row>
    <row r="837" spans="1:11" x14ac:dyDescent="0.2">
      <c r="D837" s="6"/>
      <c r="F837" s="16"/>
      <c r="G837" s="16"/>
      <c r="I837" s="4"/>
      <c r="J837" s="2"/>
    </row>
    <row r="838" spans="1:11" x14ac:dyDescent="0.2">
      <c r="D838" s="6"/>
      <c r="F838" s="16"/>
      <c r="G838" s="16"/>
      <c r="I838" s="4"/>
      <c r="J838" s="2"/>
    </row>
    <row r="839" spans="1:11" x14ac:dyDescent="0.2">
      <c r="D839" s="6"/>
      <c r="F839" s="16"/>
      <c r="G839" s="16"/>
      <c r="I839" s="4"/>
      <c r="J839" s="1"/>
      <c r="K839" s="14"/>
    </row>
    <row r="840" spans="1:11" x14ac:dyDescent="0.2">
      <c r="D840" s="6"/>
      <c r="F840" s="16"/>
      <c r="G840" s="16"/>
      <c r="I840" s="4"/>
      <c r="J840" s="2"/>
    </row>
    <row r="841" spans="1:11" x14ac:dyDescent="0.2">
      <c r="D841" s="6"/>
      <c r="F841" s="16"/>
      <c r="G841" s="16"/>
      <c r="I841" s="4"/>
      <c r="J841" s="2"/>
    </row>
    <row r="842" spans="1:11" x14ac:dyDescent="0.2">
      <c r="D842" s="6"/>
      <c r="F842" s="16"/>
      <c r="G842" s="16"/>
      <c r="I842" s="4"/>
      <c r="J842" s="2"/>
    </row>
    <row r="843" spans="1:11" x14ac:dyDescent="0.2">
      <c r="D843" s="6"/>
      <c r="F843" s="16"/>
      <c r="G843" s="16"/>
      <c r="I843" s="4"/>
      <c r="J843" s="2"/>
      <c r="K843" s="14"/>
    </row>
    <row r="844" spans="1:11" x14ac:dyDescent="0.2">
      <c r="D844" s="6"/>
      <c r="F844" s="16"/>
      <c r="G844" s="16"/>
      <c r="I844" s="4"/>
      <c r="J844" s="2"/>
      <c r="K844" s="14"/>
    </row>
    <row r="845" spans="1:11" x14ac:dyDescent="0.2">
      <c r="D845" s="6"/>
      <c r="F845" s="16"/>
      <c r="G845" s="16"/>
      <c r="I845" s="4"/>
      <c r="J845" s="2"/>
      <c r="K845" s="14"/>
    </row>
    <row r="846" spans="1:11" x14ac:dyDescent="0.2">
      <c r="D846" s="6"/>
      <c r="F846" s="16"/>
      <c r="G846" s="16"/>
      <c r="I846" s="4"/>
      <c r="J846" s="1"/>
      <c r="K846" s="14"/>
    </row>
    <row r="847" spans="1:11" x14ac:dyDescent="0.2">
      <c r="D847" s="6"/>
      <c r="F847" s="16"/>
      <c r="G847" s="16"/>
      <c r="I847" s="4"/>
      <c r="J847" s="1"/>
      <c r="K847" s="14"/>
    </row>
    <row r="848" spans="1:11" x14ac:dyDescent="0.2">
      <c r="D848" s="6"/>
      <c r="F848" s="16"/>
      <c r="G848" s="16"/>
      <c r="I848" s="4"/>
      <c r="J848" s="2"/>
      <c r="K848" s="14"/>
    </row>
    <row r="849" spans="4:11" x14ac:dyDescent="0.2">
      <c r="D849" s="6"/>
      <c r="F849" s="16"/>
      <c r="G849" s="16"/>
      <c r="I849" s="4"/>
      <c r="J849" s="2"/>
    </row>
    <row r="850" spans="4:11" x14ac:dyDescent="0.2">
      <c r="D850" s="6"/>
      <c r="F850" s="16"/>
      <c r="G850" s="16"/>
      <c r="I850" s="4"/>
      <c r="J850" s="2"/>
      <c r="K850" s="14"/>
    </row>
    <row r="851" spans="4:11" x14ac:dyDescent="0.2">
      <c r="D851" s="6"/>
      <c r="F851" s="16"/>
      <c r="G851" s="16"/>
      <c r="I851" s="4"/>
      <c r="J851" s="2"/>
    </row>
    <row r="852" spans="4:11" x14ac:dyDescent="0.2">
      <c r="D852" s="6"/>
      <c r="F852" s="16"/>
      <c r="G852" s="16"/>
      <c r="I852" s="4"/>
      <c r="J852" s="2"/>
    </row>
    <row r="853" spans="4:11" x14ac:dyDescent="0.2">
      <c r="D853" s="6"/>
      <c r="I853" s="4"/>
      <c r="J853" s="2"/>
      <c r="K853" s="14"/>
    </row>
    <row r="854" spans="4:11" x14ac:dyDescent="0.2">
      <c r="D854" s="6"/>
      <c r="I854" s="4"/>
      <c r="J854" s="2"/>
      <c r="K854" s="14"/>
    </row>
    <row r="855" spans="4:11" x14ac:dyDescent="0.2">
      <c r="D855" s="6"/>
      <c r="I855" s="4"/>
      <c r="J855" s="2"/>
    </row>
    <row r="856" spans="4:11" x14ac:dyDescent="0.2">
      <c r="D856" s="6"/>
      <c r="I856" s="4"/>
      <c r="J856" s="2"/>
    </row>
    <row r="857" spans="4:11" x14ac:dyDescent="0.2">
      <c r="D857" s="6"/>
      <c r="I857" s="4"/>
      <c r="J857" s="2"/>
    </row>
    <row r="858" spans="4:11" x14ac:dyDescent="0.2">
      <c r="D858" s="6"/>
      <c r="I858" s="4"/>
      <c r="J858" s="2"/>
    </row>
    <row r="859" spans="4:11" x14ac:dyDescent="0.2">
      <c r="D859" s="6"/>
      <c r="I859" s="4"/>
      <c r="J859" s="2"/>
    </row>
    <row r="860" spans="4:11" x14ac:dyDescent="0.2">
      <c r="D860" s="6"/>
      <c r="I860" s="4"/>
      <c r="J860" s="2"/>
      <c r="K860" s="14"/>
    </row>
    <row r="861" spans="4:11" x14ac:dyDescent="0.2">
      <c r="D861" s="6"/>
      <c r="I861" s="4"/>
      <c r="J861" s="2"/>
      <c r="K861" s="14"/>
    </row>
    <row r="862" spans="4:11" x14ac:dyDescent="0.2">
      <c r="D862" s="6"/>
      <c r="I862" s="4"/>
      <c r="J862" s="2"/>
      <c r="K862" s="14"/>
    </row>
    <row r="863" spans="4:11" x14ac:dyDescent="0.2">
      <c r="D863" s="6"/>
      <c r="I863" s="4"/>
      <c r="J863" s="2"/>
    </row>
    <row r="864" spans="4:11" x14ac:dyDescent="0.2">
      <c r="D864" s="6"/>
      <c r="I864" s="4"/>
      <c r="J864" s="2"/>
    </row>
    <row r="865" spans="4:11" x14ac:dyDescent="0.2">
      <c r="D865" s="6"/>
      <c r="I865" s="4"/>
      <c r="J865" s="2"/>
      <c r="K865" s="14"/>
    </row>
    <row r="866" spans="4:11" x14ac:dyDescent="0.2">
      <c r="D866" s="6"/>
      <c r="I866" s="4"/>
      <c r="J866" s="2"/>
    </row>
    <row r="867" spans="4:11" x14ac:dyDescent="0.2">
      <c r="D867" s="6"/>
      <c r="I867" s="4"/>
      <c r="J867" s="2"/>
    </row>
    <row r="868" spans="4:11" x14ac:dyDescent="0.2">
      <c r="D868" s="6"/>
      <c r="I868" s="4"/>
      <c r="J868" s="2"/>
      <c r="K868" s="14"/>
    </row>
    <row r="869" spans="4:11" x14ac:dyDescent="0.2">
      <c r="D869" s="6"/>
      <c r="I869" s="4"/>
      <c r="J869" s="2"/>
      <c r="K869" s="14"/>
    </row>
    <row r="870" spans="4:11" x14ac:dyDescent="0.2">
      <c r="D870" s="6"/>
      <c r="I870" s="4"/>
      <c r="J870" s="2"/>
      <c r="K870" s="14"/>
    </row>
    <row r="871" spans="4:11" x14ac:dyDescent="0.2">
      <c r="D871" s="6"/>
      <c r="I871" s="4"/>
      <c r="J871" s="2"/>
      <c r="K871" s="14"/>
    </row>
    <row r="872" spans="4:11" x14ac:dyDescent="0.2">
      <c r="D872" s="6"/>
      <c r="I872" s="4"/>
      <c r="J872" s="2"/>
    </row>
    <row r="873" spans="4:11" x14ac:dyDescent="0.2">
      <c r="D873" s="6"/>
      <c r="I873" s="4"/>
      <c r="J873" s="2"/>
      <c r="K873" s="14"/>
    </row>
    <row r="874" spans="4:11" x14ac:dyDescent="0.2">
      <c r="D874" s="6"/>
      <c r="I874" s="4"/>
      <c r="J874" s="2"/>
    </row>
    <row r="875" spans="4:11" x14ac:dyDescent="0.2">
      <c r="D875" s="6"/>
      <c r="J875" s="2"/>
    </row>
    <row r="876" spans="4:11" x14ac:dyDescent="0.2">
      <c r="J876" s="2"/>
      <c r="K876" s="14"/>
    </row>
    <row r="877" spans="4:11" x14ac:dyDescent="0.2">
      <c r="J877" s="2"/>
    </row>
    <row r="890" spans="10:11" x14ac:dyDescent="0.2">
      <c r="J890" s="9"/>
    </row>
    <row r="892" spans="10:11" x14ac:dyDescent="0.2">
      <c r="J892" s="9"/>
      <c r="K892" s="14"/>
    </row>
    <row r="893" spans="10:11" x14ac:dyDescent="0.2">
      <c r="J893" s="9"/>
    </row>
    <row r="895" spans="10:11" x14ac:dyDescent="0.2">
      <c r="K895" s="9"/>
    </row>
    <row r="896" spans="10:11" x14ac:dyDescent="0.2">
      <c r="J896" s="9"/>
    </row>
    <row r="899" spans="10:11" x14ac:dyDescent="0.2">
      <c r="J899" s="9"/>
    </row>
    <row r="903" spans="10:11" x14ac:dyDescent="0.2">
      <c r="K903" s="9"/>
    </row>
    <row r="905" spans="10:11" x14ac:dyDescent="0.2">
      <c r="K905" s="9"/>
    </row>
    <row r="914" spans="10:11" x14ac:dyDescent="0.2">
      <c r="K914" s="9"/>
    </row>
    <row r="928" spans="10:11" x14ac:dyDescent="0.2">
      <c r="J928" s="9"/>
    </row>
    <row r="930" spans="7:11" x14ac:dyDescent="0.2">
      <c r="J930" s="9"/>
    </row>
    <row r="931" spans="7:11" x14ac:dyDescent="0.2">
      <c r="J931" s="9"/>
    </row>
    <row r="935" spans="7:11" x14ac:dyDescent="0.2">
      <c r="J935" s="9"/>
    </row>
    <row r="942" spans="7:11" x14ac:dyDescent="0.2">
      <c r="J942" s="9"/>
    </row>
    <row r="943" spans="7:11" x14ac:dyDescent="0.2">
      <c r="K943" s="9"/>
    </row>
    <row r="944" spans="7:11" x14ac:dyDescent="0.2">
      <c r="G944"/>
    </row>
    <row r="945" spans="7:11" x14ac:dyDescent="0.2">
      <c r="G945"/>
      <c r="J945" s="9"/>
    </row>
    <row r="946" spans="7:11" x14ac:dyDescent="0.2">
      <c r="K946" s="9"/>
    </row>
    <row r="948" spans="7:11" x14ac:dyDescent="0.2">
      <c r="J948" s="9"/>
    </row>
    <row r="949" spans="7:11" x14ac:dyDescent="0.2">
      <c r="J949" s="9"/>
    </row>
    <row r="952" spans="7:11" x14ac:dyDescent="0.2">
      <c r="K952" s="9"/>
    </row>
    <row r="956" spans="7:11" x14ac:dyDescent="0.2">
      <c r="J956" s="9"/>
    </row>
    <row r="960" spans="7:11" x14ac:dyDescent="0.2">
      <c r="H960" s="9"/>
    </row>
    <row r="961" spans="8:11" x14ac:dyDescent="0.2">
      <c r="H961" s="9"/>
      <c r="J961" s="9"/>
    </row>
    <row r="962" spans="8:11" x14ac:dyDescent="0.2">
      <c r="H962" s="9"/>
    </row>
    <row r="963" spans="8:11" x14ac:dyDescent="0.2">
      <c r="H963" s="9"/>
    </row>
    <row r="964" spans="8:11" x14ac:dyDescent="0.2">
      <c r="H964" s="9"/>
    </row>
    <row r="965" spans="8:11" x14ac:dyDescent="0.2">
      <c r="H965" s="9"/>
    </row>
    <row r="966" spans="8:11" x14ac:dyDescent="0.2">
      <c r="H966" s="9"/>
    </row>
    <row r="967" spans="8:11" x14ac:dyDescent="0.2">
      <c r="H967" s="9"/>
      <c r="K967" s="9"/>
    </row>
    <row r="968" spans="8:11" x14ac:dyDescent="0.2">
      <c r="H968" s="9"/>
    </row>
    <row r="969" spans="8:11" x14ac:dyDescent="0.2">
      <c r="H969" s="9"/>
    </row>
    <row r="970" spans="8:11" x14ac:dyDescent="0.2">
      <c r="H970" s="9"/>
    </row>
    <row r="971" spans="8:11" x14ac:dyDescent="0.2">
      <c r="H971" s="9"/>
    </row>
    <row r="972" spans="8:11" x14ac:dyDescent="0.2">
      <c r="H972" s="9"/>
      <c r="J972" s="9"/>
    </row>
    <row r="973" spans="8:11" x14ac:dyDescent="0.2">
      <c r="H973" s="9"/>
    </row>
    <row r="974" spans="8:11" x14ac:dyDescent="0.2">
      <c r="H974" s="9"/>
    </row>
    <row r="975" spans="8:11" x14ac:dyDescent="0.2">
      <c r="H975" s="9"/>
    </row>
    <row r="976" spans="8:11" x14ac:dyDescent="0.2">
      <c r="H976" s="9"/>
    </row>
    <row r="977" spans="8:10" x14ac:dyDescent="0.2">
      <c r="H977" s="9"/>
    </row>
    <row r="978" spans="8:10" x14ac:dyDescent="0.2">
      <c r="H978" s="9"/>
    </row>
    <row r="979" spans="8:10" x14ac:dyDescent="0.2">
      <c r="H979" s="9"/>
    </row>
    <row r="980" spans="8:10" x14ac:dyDescent="0.2">
      <c r="H980" s="9"/>
    </row>
    <row r="981" spans="8:10" x14ac:dyDescent="0.2">
      <c r="H981" s="9"/>
    </row>
    <row r="982" spans="8:10" x14ac:dyDescent="0.2">
      <c r="H982" s="9"/>
    </row>
    <row r="983" spans="8:10" x14ac:dyDescent="0.2">
      <c r="H983" s="9"/>
    </row>
    <row r="984" spans="8:10" x14ac:dyDescent="0.2">
      <c r="H984" s="9"/>
    </row>
    <row r="985" spans="8:10" x14ac:dyDescent="0.2">
      <c r="H985" s="9"/>
    </row>
    <row r="986" spans="8:10" x14ac:dyDescent="0.2">
      <c r="H986" s="9"/>
      <c r="J986" s="9"/>
    </row>
    <row r="987" spans="8:10" x14ac:dyDescent="0.2">
      <c r="H987" s="9"/>
    </row>
    <row r="988" spans="8:10" x14ac:dyDescent="0.2">
      <c r="H988" s="9"/>
    </row>
    <row r="989" spans="8:10" x14ac:dyDescent="0.2">
      <c r="H989" s="9"/>
      <c r="J989" s="9"/>
    </row>
    <row r="990" spans="8:10" x14ac:dyDescent="0.2">
      <c r="H990" s="9"/>
    </row>
    <row r="991" spans="8:10" x14ac:dyDescent="0.2">
      <c r="H991" s="9"/>
      <c r="J991" s="9"/>
    </row>
    <row r="992" spans="8:10" x14ac:dyDescent="0.2">
      <c r="H992" s="9"/>
    </row>
    <row r="993" spans="6:10" x14ac:dyDescent="0.2">
      <c r="F993"/>
      <c r="H993" s="9"/>
    </row>
    <row r="994" spans="6:10" x14ac:dyDescent="0.2">
      <c r="H994" s="9"/>
    </row>
    <row r="995" spans="6:10" x14ac:dyDescent="0.2">
      <c r="H995" s="9"/>
      <c r="J995" s="9"/>
    </row>
    <row r="996" spans="6:10" x14ac:dyDescent="0.2">
      <c r="H996" s="9"/>
    </row>
    <row r="997" spans="6:10" x14ac:dyDescent="0.2">
      <c r="H997" s="9"/>
      <c r="J997" s="9"/>
    </row>
    <row r="998" spans="6:10" x14ac:dyDescent="0.2">
      <c r="H998" s="9"/>
    </row>
    <row r="999" spans="6:10" x14ac:dyDescent="0.2">
      <c r="H999" s="9"/>
      <c r="J999" s="9"/>
    </row>
    <row r="1000" spans="6:10" x14ac:dyDescent="0.2">
      <c r="H1000" s="9"/>
      <c r="J1000" s="9"/>
    </row>
    <row r="1001" spans="6:10" x14ac:dyDescent="0.2">
      <c r="H1001" s="9"/>
    </row>
    <row r="1002" spans="6:10" x14ac:dyDescent="0.2">
      <c r="H1002" s="9"/>
    </row>
    <row r="1003" spans="6:10" x14ac:dyDescent="0.2">
      <c r="H1003" s="9"/>
    </row>
    <row r="1004" spans="6:10" x14ac:dyDescent="0.2">
      <c r="H1004" s="9"/>
    </row>
    <row r="1005" spans="6:10" x14ac:dyDescent="0.2">
      <c r="H1005" s="9"/>
    </row>
    <row r="1006" spans="6:10" x14ac:dyDescent="0.2">
      <c r="H1006" s="9"/>
    </row>
    <row r="1007" spans="6:10" x14ac:dyDescent="0.2">
      <c r="H1007" s="9"/>
    </row>
    <row r="1008" spans="6:10" x14ac:dyDescent="0.2">
      <c r="H1008" s="9"/>
    </row>
    <row r="1009" spans="8:11" x14ac:dyDescent="0.2">
      <c r="H1009" s="9"/>
      <c r="J1009" s="9"/>
    </row>
    <row r="1010" spans="8:11" x14ac:dyDescent="0.2">
      <c r="H1010" s="9"/>
    </row>
    <row r="1011" spans="8:11" x14ac:dyDescent="0.2">
      <c r="H1011" s="9"/>
      <c r="K1011" s="9"/>
    </row>
    <row r="1012" spans="8:11" x14ac:dyDescent="0.2">
      <c r="H1012" s="9"/>
    </row>
    <row r="1013" spans="8:11" x14ac:dyDescent="0.2">
      <c r="H1013" s="9"/>
      <c r="J1013" s="9"/>
      <c r="K1013" s="9"/>
    </row>
    <row r="1014" spans="8:11" x14ac:dyDescent="0.2">
      <c r="H1014" s="9"/>
      <c r="K1014" s="9"/>
    </row>
    <row r="1015" spans="8:11" x14ac:dyDescent="0.2">
      <c r="H1015" s="9"/>
    </row>
    <row r="1016" spans="8:11" x14ac:dyDescent="0.2">
      <c r="H1016" s="9"/>
    </row>
    <row r="1017" spans="8:11" x14ac:dyDescent="0.2">
      <c r="H1017" s="9"/>
      <c r="K1017" s="9"/>
    </row>
    <row r="1018" spans="8:11" x14ac:dyDescent="0.2">
      <c r="H1018" s="9"/>
    </row>
    <row r="1019" spans="8:11" x14ac:dyDescent="0.2">
      <c r="H1019" s="9"/>
    </row>
    <row r="1020" spans="8:11" x14ac:dyDescent="0.2">
      <c r="H1020" s="9"/>
    </row>
    <row r="1021" spans="8:11" x14ac:dyDescent="0.2">
      <c r="H1021" s="9"/>
    </row>
    <row r="1022" spans="8:11" x14ac:dyDescent="0.2">
      <c r="H1022" s="9"/>
    </row>
    <row r="1023" spans="8:11" x14ac:dyDescent="0.2">
      <c r="H1023" s="9"/>
    </row>
    <row r="1024" spans="8:11" x14ac:dyDescent="0.2">
      <c r="H1024" s="9"/>
      <c r="J1024" s="9"/>
    </row>
    <row r="1025" spans="8:8" x14ac:dyDescent="0.2">
      <c r="H1025" s="9"/>
    </row>
    <row r="1026" spans="8:8" x14ac:dyDescent="0.2">
      <c r="H1026" s="9"/>
    </row>
    <row r="1027" spans="8:8" x14ac:dyDescent="0.2">
      <c r="H1027" s="9"/>
    </row>
    <row r="1028" spans="8:8" x14ac:dyDescent="0.2">
      <c r="H1028" s="9"/>
    </row>
    <row r="1029" spans="8:8" x14ac:dyDescent="0.2">
      <c r="H1029" s="9"/>
    </row>
    <row r="1030" spans="8:8" x14ac:dyDescent="0.2">
      <c r="H1030" s="9"/>
    </row>
    <row r="1031" spans="8:8" ht="13.5" customHeight="1" x14ac:dyDescent="0.2">
      <c r="H1031" s="9"/>
    </row>
    <row r="1032" spans="8:8" x14ac:dyDescent="0.2">
      <c r="H1032" s="9"/>
    </row>
    <row r="1033" spans="8:8" x14ac:dyDescent="0.2">
      <c r="H1033" s="9"/>
    </row>
    <row r="1034" spans="8:8" x14ac:dyDescent="0.2">
      <c r="H1034" s="9"/>
    </row>
    <row r="1035" spans="8:8" x14ac:dyDescent="0.2">
      <c r="H1035" s="9"/>
    </row>
    <row r="1036" spans="8:8" x14ac:dyDescent="0.2">
      <c r="H1036" s="9"/>
    </row>
    <row r="1037" spans="8:8" x14ac:dyDescent="0.2">
      <c r="H1037" s="9"/>
    </row>
    <row r="1038" spans="8:8" x14ac:dyDescent="0.2">
      <c r="H1038" s="9"/>
    </row>
    <row r="1039" spans="8:8" x14ac:dyDescent="0.2">
      <c r="H1039" s="9"/>
    </row>
    <row r="1040" spans="8:8" x14ac:dyDescent="0.2">
      <c r="H1040" s="9"/>
    </row>
    <row r="1041" spans="8:10" x14ac:dyDescent="0.2">
      <c r="H1041" s="9"/>
    </row>
    <row r="1042" spans="8:10" x14ac:dyDescent="0.2">
      <c r="H1042" s="9"/>
    </row>
    <row r="1043" spans="8:10" x14ac:dyDescent="0.2">
      <c r="H1043" s="9"/>
    </row>
    <row r="1044" spans="8:10" x14ac:dyDescent="0.2">
      <c r="H1044" s="9"/>
    </row>
    <row r="1045" spans="8:10" x14ac:dyDescent="0.2">
      <c r="H1045" s="9"/>
    </row>
    <row r="1046" spans="8:10" x14ac:dyDescent="0.2">
      <c r="H1046" s="9"/>
    </row>
    <row r="1047" spans="8:10" x14ac:dyDescent="0.2">
      <c r="H1047" s="9"/>
    </row>
    <row r="1048" spans="8:10" x14ac:dyDescent="0.2">
      <c r="H1048" s="9"/>
    </row>
    <row r="1049" spans="8:10" x14ac:dyDescent="0.2">
      <c r="H1049" s="9"/>
    </row>
    <row r="1050" spans="8:10" x14ac:dyDescent="0.2">
      <c r="H1050" s="9"/>
    </row>
    <row r="1055" spans="8:10" x14ac:dyDescent="0.2">
      <c r="J1055" s="9"/>
    </row>
    <row r="1057" spans="10:10" x14ac:dyDescent="0.2">
      <c r="J1057" s="9"/>
    </row>
    <row r="1059" spans="10:10" x14ac:dyDescent="0.2">
      <c r="J1059" s="9"/>
    </row>
    <row r="1072" spans="10:10" x14ac:dyDescent="0.2">
      <c r="J1072" s="9"/>
    </row>
    <row r="1077" spans="7:10" x14ac:dyDescent="0.2">
      <c r="G1077" s="1"/>
    </row>
    <row r="1080" spans="7:10" x14ac:dyDescent="0.2">
      <c r="G1080" s="1"/>
      <c r="J1080" s="9"/>
    </row>
    <row r="1090" spans="10:10" x14ac:dyDescent="0.2">
      <c r="J1090" s="9"/>
    </row>
  </sheetData>
  <sheetProtection selectLockedCells="1" selectUnlockedCells="1"/>
  <autoFilter ref="A2:K1290"/>
  <sortState ref="M584:M651">
    <sortCondition ref="M584"/>
  </sortState>
  <printOptions horizontalCentered="1" gridLines="1"/>
  <pageMargins left="0.74791666666666667" right="0.74791666666666667" top="0.55138888888888893" bottom="0.55138888888888893" header="0.51180555555555551" footer="0.51180555555555551"/>
  <pageSetup paperSize="9" scale="80" firstPageNumber="0" orientation="portrait" horizontalDpi="300" verticalDpi="300" r:id="rId1"/>
  <headerFooter alignWithMargins="0"/>
  <webPublishItems count="1">
    <webPublishItem id="20752" divId="2011-12Comp Entries Results030212_20752" sourceType="range" sourceRef="B1:K619" destinationFile="C:\Users\Gordon\Documents\Gordon\WPS\2011-12\2011-12 All Entrie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03"/>
  <sheetViews>
    <sheetView topLeftCell="AG16" workbookViewId="0">
      <selection activeCell="BM41" sqref="BM41"/>
    </sheetView>
  </sheetViews>
  <sheetFormatPr defaultRowHeight="12.75" x14ac:dyDescent="0.2"/>
  <cols>
    <col min="1" max="1" width="19.42578125" customWidth="1"/>
    <col min="2" max="2" width="13.140625" customWidth="1"/>
    <col min="3" max="20" width="6.7109375" customWidth="1"/>
    <col min="21" max="21" width="7.42578125" customWidth="1"/>
    <col min="22" max="22" width="7.5703125" customWidth="1"/>
    <col min="23" max="23" width="7.42578125" customWidth="1"/>
    <col min="24" max="27" width="6.7109375" customWidth="1"/>
    <col min="28" max="28" width="8" customWidth="1"/>
    <col min="29" max="31" width="6.7109375" customWidth="1"/>
    <col min="32" max="32" width="7" customWidth="1"/>
    <col min="33" max="42" width="6.7109375" customWidth="1"/>
    <col min="45" max="45" width="5.7109375" customWidth="1"/>
    <col min="46" max="46" width="8.140625" customWidth="1"/>
    <col min="47" max="47" width="19.42578125" customWidth="1"/>
    <col min="48" max="48" width="10.140625" bestFit="1" customWidth="1"/>
    <col min="50" max="50" width="15.85546875" customWidth="1"/>
    <col min="51" max="51" width="6" style="9" customWidth="1"/>
    <col min="52" max="52" width="3.7109375" customWidth="1"/>
    <col min="53" max="53" width="17" customWidth="1"/>
    <col min="54" max="54" width="10.28515625" customWidth="1"/>
    <col min="57" max="57" width="7.42578125" customWidth="1"/>
    <col min="58" max="58" width="6.28515625" style="178" customWidth="1"/>
    <col min="59" max="59" width="4" customWidth="1"/>
    <col min="60" max="60" width="15.5703125" customWidth="1"/>
    <col min="64" max="64" width="10.85546875" customWidth="1"/>
  </cols>
  <sheetData>
    <row r="1" spans="1:64" x14ac:dyDescent="0.2">
      <c r="C1" s="354" t="s">
        <v>34</v>
      </c>
      <c r="D1" s="354"/>
      <c r="E1" s="354"/>
      <c r="F1" s="354" t="s">
        <v>289</v>
      </c>
      <c r="G1" s="354"/>
      <c r="H1" s="354"/>
      <c r="I1" s="354" t="s">
        <v>34</v>
      </c>
      <c r="J1" s="354"/>
      <c r="K1" s="354"/>
      <c r="L1" s="354" t="s">
        <v>35</v>
      </c>
      <c r="M1" s="354"/>
      <c r="N1" s="354"/>
      <c r="O1" s="354" t="s">
        <v>37</v>
      </c>
      <c r="P1" s="354"/>
      <c r="Q1" s="354"/>
      <c r="R1" s="354" t="s">
        <v>36</v>
      </c>
      <c r="S1" s="354"/>
      <c r="T1" s="354"/>
      <c r="U1" s="355" t="s">
        <v>290</v>
      </c>
      <c r="V1" s="355"/>
      <c r="W1" s="355"/>
      <c r="AA1" s="18"/>
      <c r="AB1" t="s">
        <v>0</v>
      </c>
      <c r="AC1" s="354" t="s">
        <v>38</v>
      </c>
      <c r="AD1" s="354"/>
      <c r="AE1" s="354"/>
      <c r="AF1" t="s">
        <v>39</v>
      </c>
      <c r="AG1" s="354" t="s">
        <v>40</v>
      </c>
      <c r="AH1" s="354"/>
      <c r="AI1" s="354"/>
      <c r="AJ1" s="354"/>
      <c r="AK1" s="354"/>
      <c r="AL1" s="354"/>
      <c r="AM1" s="354"/>
      <c r="AN1" s="354"/>
      <c r="AO1" s="354"/>
      <c r="AP1" s="354"/>
      <c r="AQ1" t="s">
        <v>41</v>
      </c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</row>
    <row r="2" spans="1:64" x14ac:dyDescent="0.2">
      <c r="C2" s="350">
        <v>40840</v>
      </c>
      <c r="D2" s="350"/>
      <c r="E2" s="350"/>
      <c r="F2" s="350">
        <v>40854</v>
      </c>
      <c r="G2" s="350"/>
      <c r="H2" s="350"/>
      <c r="I2" s="350">
        <v>40868</v>
      </c>
      <c r="J2" s="350"/>
      <c r="K2" s="350"/>
      <c r="L2" s="350">
        <v>40924</v>
      </c>
      <c r="M2" s="350"/>
      <c r="N2" s="350"/>
      <c r="O2" s="350">
        <v>40945</v>
      </c>
      <c r="P2" s="350"/>
      <c r="Q2" s="350"/>
      <c r="R2" s="350">
        <v>40959</v>
      </c>
      <c r="S2" s="350"/>
      <c r="T2" s="350"/>
      <c r="U2" s="350">
        <v>41002</v>
      </c>
      <c r="V2" s="350"/>
      <c r="W2" s="350"/>
      <c r="X2" s="357"/>
      <c r="Y2" s="357"/>
      <c r="Z2" s="357"/>
      <c r="AA2" s="18"/>
      <c r="AB2" t="s">
        <v>42</v>
      </c>
      <c r="AC2" s="350">
        <v>40822</v>
      </c>
      <c r="AD2" s="350"/>
      <c r="AE2" s="350"/>
      <c r="AF2" t="s">
        <v>42</v>
      </c>
      <c r="AG2" s="350">
        <v>41017</v>
      </c>
      <c r="AH2" s="350"/>
      <c r="AI2" s="350"/>
      <c r="AJ2" s="350"/>
      <c r="AK2" s="350"/>
      <c r="AL2" s="350"/>
      <c r="AM2" s="350"/>
      <c r="AN2" s="350"/>
      <c r="AO2" s="350"/>
      <c r="AP2" s="350"/>
      <c r="AQ2" t="s">
        <v>34</v>
      </c>
      <c r="AU2" s="344" t="s">
        <v>291</v>
      </c>
      <c r="AV2" s="344"/>
      <c r="AW2" s="344"/>
      <c r="AX2" s="344"/>
      <c r="AY2" s="344"/>
      <c r="AZ2" s="177" t="s">
        <v>1003</v>
      </c>
      <c r="BA2" s="338" t="s">
        <v>292</v>
      </c>
      <c r="BB2" s="338"/>
      <c r="BC2" s="338"/>
      <c r="BD2" s="338"/>
      <c r="BE2" s="338"/>
      <c r="BF2" s="338"/>
      <c r="BG2" s="9" t="s">
        <v>1003</v>
      </c>
      <c r="BH2" s="338" t="s">
        <v>133</v>
      </c>
      <c r="BI2" s="338"/>
      <c r="BJ2" s="338"/>
      <c r="BK2" s="338"/>
      <c r="BL2" s="338"/>
    </row>
    <row r="3" spans="1:64" ht="12.75" customHeight="1" thickBot="1" x14ac:dyDescent="0.25">
      <c r="A3" t="s">
        <v>43</v>
      </c>
      <c r="B3" t="s">
        <v>0</v>
      </c>
      <c r="C3" s="349" t="s">
        <v>42</v>
      </c>
      <c r="D3" s="349"/>
      <c r="E3" s="349"/>
      <c r="F3" s="349" t="s">
        <v>42</v>
      </c>
      <c r="G3" s="349"/>
      <c r="H3" s="349"/>
      <c r="I3" s="349" t="s">
        <v>42</v>
      </c>
      <c r="J3" s="349"/>
      <c r="K3" s="349"/>
      <c r="L3" s="349" t="s">
        <v>42</v>
      </c>
      <c r="M3" s="349"/>
      <c r="N3" s="349"/>
      <c r="O3" s="349" t="s">
        <v>42</v>
      </c>
      <c r="P3" s="349"/>
      <c r="Q3" s="349"/>
      <c r="R3" s="349" t="s">
        <v>42</v>
      </c>
      <c r="S3" s="349"/>
      <c r="T3" s="349"/>
      <c r="U3" s="349" t="s">
        <v>42</v>
      </c>
      <c r="V3" s="349"/>
      <c r="W3" s="349"/>
      <c r="X3" s="349" t="s">
        <v>42</v>
      </c>
      <c r="Y3" s="349"/>
      <c r="Z3" s="349"/>
      <c r="AA3" s="18"/>
      <c r="AB3" t="s">
        <v>44</v>
      </c>
      <c r="AC3" s="349" t="s">
        <v>42</v>
      </c>
      <c r="AD3" s="349"/>
      <c r="AE3" s="349"/>
      <c r="AF3" t="s">
        <v>45</v>
      </c>
      <c r="AG3" s="349" t="s">
        <v>9</v>
      </c>
      <c r="AH3" s="349"/>
      <c r="AI3" s="349"/>
      <c r="AJ3" s="349"/>
      <c r="AK3" s="349"/>
      <c r="AL3" s="349"/>
      <c r="AM3" s="349"/>
      <c r="AN3" s="349"/>
      <c r="AO3" s="349"/>
      <c r="AP3" s="349"/>
      <c r="AQ3" t="s">
        <v>44</v>
      </c>
      <c r="AS3" s="278"/>
      <c r="AU3" s="177"/>
      <c r="AV3" s="342">
        <v>41613</v>
      </c>
      <c r="AW3" s="342"/>
      <c r="AX3" s="177"/>
      <c r="AY3" s="177"/>
      <c r="AZ3" s="177" t="s">
        <v>1003</v>
      </c>
      <c r="BB3" s="342">
        <v>41711</v>
      </c>
      <c r="BC3" s="343"/>
      <c r="BG3" s="9" t="s">
        <v>1003</v>
      </c>
      <c r="BI3" s="342">
        <v>41753</v>
      </c>
      <c r="BJ3" s="343"/>
    </row>
    <row r="4" spans="1:64" ht="12.75" customHeight="1" x14ac:dyDescent="0.2">
      <c r="A4" s="339" t="s">
        <v>125</v>
      </c>
      <c r="B4" s="20" t="s">
        <v>46</v>
      </c>
      <c r="C4" s="25"/>
      <c r="D4" s="26"/>
      <c r="E4" s="27"/>
      <c r="F4" s="25"/>
      <c r="G4" s="26"/>
      <c r="H4" s="27"/>
      <c r="I4" s="25"/>
      <c r="J4" s="26"/>
      <c r="K4" s="27"/>
      <c r="L4" s="25"/>
      <c r="M4" s="26"/>
      <c r="N4" s="27"/>
      <c r="O4" s="25"/>
      <c r="P4" s="26"/>
      <c r="Q4" s="27"/>
      <c r="R4" s="25"/>
      <c r="S4" s="26"/>
      <c r="T4" s="27"/>
      <c r="U4" s="25"/>
      <c r="V4" s="26"/>
      <c r="W4" s="27"/>
      <c r="X4" s="25"/>
      <c r="Y4" s="26"/>
      <c r="Z4" s="27"/>
      <c r="AA4" s="23"/>
      <c r="AB4" s="24">
        <f t="shared" ref="AB4:AB18" si="0">SUM(C4:Z4)</f>
        <v>0</v>
      </c>
      <c r="AC4" s="25"/>
      <c r="AD4" s="26"/>
      <c r="AE4" s="27"/>
      <c r="AF4" s="24">
        <f>SUM(AB4:AB8)+SUM(AC4:AE8)</f>
        <v>171</v>
      </c>
      <c r="AG4" s="21">
        <v>17</v>
      </c>
      <c r="AH4" s="20">
        <v>18</v>
      </c>
      <c r="AI4" s="20">
        <v>16</v>
      </c>
      <c r="AJ4" s="20">
        <v>16</v>
      </c>
      <c r="AK4" s="20">
        <v>15</v>
      </c>
      <c r="AL4" s="20"/>
      <c r="AM4" s="20"/>
      <c r="AN4" s="20"/>
      <c r="AO4" s="20"/>
      <c r="AP4" s="22"/>
      <c r="AQ4" s="28">
        <f>SUM(AG4:AP8)</f>
        <v>82</v>
      </c>
      <c r="AR4" s="28">
        <f t="shared" ref="AR4:AR18" si="1">COUNT(C4:W4)</f>
        <v>0</v>
      </c>
      <c r="AS4">
        <f>SUM(AS7:AS8)</f>
        <v>11</v>
      </c>
      <c r="AU4" s="351" t="s">
        <v>114</v>
      </c>
      <c r="AV4" s="352"/>
      <c r="AW4" s="352"/>
      <c r="AX4" s="352"/>
      <c r="AY4" s="353"/>
      <c r="AZ4" s="333" t="s">
        <v>1003</v>
      </c>
      <c r="BA4" s="180" t="s">
        <v>48</v>
      </c>
      <c r="BB4" s="181"/>
      <c r="BC4" s="181"/>
      <c r="BD4" s="182"/>
      <c r="BE4" s="182"/>
      <c r="BF4" s="183"/>
      <c r="BG4" s="9" t="s">
        <v>1003</v>
      </c>
      <c r="BH4" s="345" t="s">
        <v>131</v>
      </c>
      <c r="BI4" s="346"/>
      <c r="BJ4" s="346"/>
      <c r="BK4" s="346"/>
      <c r="BL4" s="347"/>
    </row>
    <row r="5" spans="1:64" x14ac:dyDescent="0.2">
      <c r="A5" s="340"/>
      <c r="B5" s="10" t="s">
        <v>47</v>
      </c>
      <c r="C5" s="31"/>
      <c r="D5" s="224"/>
      <c r="E5" s="32"/>
      <c r="F5" s="31"/>
      <c r="G5" s="224"/>
      <c r="H5" s="32"/>
      <c r="I5" s="31"/>
      <c r="J5" s="224"/>
      <c r="K5" s="32"/>
      <c r="L5" s="31"/>
      <c r="M5" s="224"/>
      <c r="N5" s="32"/>
      <c r="O5" s="31"/>
      <c r="P5" s="12"/>
      <c r="Q5" s="32"/>
      <c r="R5" s="31"/>
      <c r="S5" s="12"/>
      <c r="T5" s="32"/>
      <c r="U5" s="31"/>
      <c r="V5" s="12"/>
      <c r="W5" s="32"/>
      <c r="X5" s="31"/>
      <c r="Y5" s="12"/>
      <c r="Z5" s="32"/>
      <c r="AA5" s="10"/>
      <c r="AB5" s="8">
        <f t="shared" si="0"/>
        <v>0</v>
      </c>
      <c r="AC5" s="31"/>
      <c r="AD5" s="12"/>
      <c r="AE5" s="32"/>
      <c r="AF5" s="8"/>
      <c r="AG5" s="29"/>
      <c r="AH5" s="10"/>
      <c r="AI5" s="10"/>
      <c r="AJ5" s="10"/>
      <c r="AK5" s="10"/>
      <c r="AL5" s="10"/>
      <c r="AM5" s="10"/>
      <c r="AN5" s="10"/>
      <c r="AO5" s="10"/>
      <c r="AP5" s="30"/>
      <c r="AQ5" s="9"/>
      <c r="AR5" s="28">
        <f t="shared" si="1"/>
        <v>0</v>
      </c>
      <c r="AU5" s="168"/>
      <c r="AV5" s="176"/>
      <c r="AW5" s="176"/>
      <c r="AX5" s="176"/>
      <c r="AY5" s="169"/>
      <c r="AZ5" s="333" t="s">
        <v>1003</v>
      </c>
      <c r="BA5" s="168"/>
      <c r="BB5" s="191"/>
      <c r="BC5" s="191"/>
      <c r="BD5" s="191"/>
      <c r="BE5" s="191"/>
      <c r="BF5" s="184"/>
      <c r="BG5" s="9" t="s">
        <v>1003</v>
      </c>
      <c r="BH5" s="168"/>
      <c r="BI5" s="344" t="s">
        <v>31</v>
      </c>
      <c r="BJ5" s="344"/>
      <c r="BK5" s="344"/>
      <c r="BL5" s="192"/>
    </row>
    <row r="6" spans="1:64" ht="13.5" thickBot="1" x14ac:dyDescent="0.25">
      <c r="A6" s="340"/>
      <c r="B6" s="23" t="s">
        <v>49</v>
      </c>
      <c r="C6" s="36"/>
      <c r="D6" s="24"/>
      <c r="E6" s="37"/>
      <c r="F6" s="36"/>
      <c r="G6" s="24"/>
      <c r="H6" s="37"/>
      <c r="I6" s="36"/>
      <c r="J6" s="24"/>
      <c r="K6" s="37"/>
      <c r="L6" s="36"/>
      <c r="M6" s="24"/>
      <c r="N6" s="37"/>
      <c r="O6" s="36"/>
      <c r="P6" s="24"/>
      <c r="Q6" s="37"/>
      <c r="R6" s="36"/>
      <c r="S6" s="24"/>
      <c r="T6" s="37"/>
      <c r="U6" s="36"/>
      <c r="V6" s="24"/>
      <c r="W6" s="37"/>
      <c r="X6" s="36"/>
      <c r="Y6" s="24"/>
      <c r="Z6" s="37"/>
      <c r="AA6" s="23"/>
      <c r="AB6" s="24">
        <f t="shared" si="0"/>
        <v>0</v>
      </c>
      <c r="AC6" s="36"/>
      <c r="AD6" s="24"/>
      <c r="AE6" s="37"/>
      <c r="AF6" s="24"/>
      <c r="AG6" s="34"/>
      <c r="AH6" s="23"/>
      <c r="AI6" s="23"/>
      <c r="AJ6" s="23"/>
      <c r="AK6" s="23"/>
      <c r="AL6" s="23"/>
      <c r="AM6" s="23"/>
      <c r="AN6" s="23"/>
      <c r="AO6" s="23"/>
      <c r="AP6" s="35"/>
      <c r="AQ6" s="9"/>
      <c r="AR6" s="28">
        <f t="shared" si="1"/>
        <v>0</v>
      </c>
      <c r="AU6" s="170" t="s">
        <v>22</v>
      </c>
      <c r="AV6" s="343" t="s">
        <v>486</v>
      </c>
      <c r="AW6" s="343"/>
      <c r="AX6" s="343"/>
      <c r="AY6" s="171"/>
      <c r="AZ6" s="333" t="s">
        <v>1003</v>
      </c>
      <c r="BA6" s="170" t="s">
        <v>13</v>
      </c>
      <c r="BB6" s="343" t="s">
        <v>818</v>
      </c>
      <c r="BC6" s="343"/>
      <c r="BD6" s="343"/>
      <c r="BE6" s="343"/>
      <c r="BF6" s="185"/>
      <c r="BG6" s="9" t="s">
        <v>1003</v>
      </c>
      <c r="BH6" s="193"/>
      <c r="BI6" s="343"/>
      <c r="BJ6" s="343"/>
      <c r="BK6" s="343"/>
      <c r="BL6" s="348"/>
    </row>
    <row r="7" spans="1:64" ht="13.5" thickBot="1" x14ac:dyDescent="0.25">
      <c r="A7" s="340"/>
      <c r="B7" s="10" t="s">
        <v>50</v>
      </c>
      <c r="C7" s="31"/>
      <c r="D7" s="224"/>
      <c r="E7" s="32"/>
      <c r="F7" s="31"/>
      <c r="G7" s="224"/>
      <c r="H7" s="32"/>
      <c r="I7" s="31"/>
      <c r="J7" s="224"/>
      <c r="K7" s="32"/>
      <c r="L7" s="31"/>
      <c r="M7" s="224"/>
      <c r="N7" s="32"/>
      <c r="O7" s="31">
        <v>16</v>
      </c>
      <c r="P7" s="224">
        <v>14</v>
      </c>
      <c r="Q7" s="32"/>
      <c r="R7" s="31"/>
      <c r="S7" s="224"/>
      <c r="T7" s="32"/>
      <c r="U7" s="31"/>
      <c r="V7" s="12"/>
      <c r="W7" s="32"/>
      <c r="X7" s="31"/>
      <c r="Y7" s="224"/>
      <c r="Z7" s="32"/>
      <c r="AA7" s="10"/>
      <c r="AB7" s="8">
        <f t="shared" si="0"/>
        <v>30</v>
      </c>
      <c r="AC7" s="31"/>
      <c r="AD7" s="8"/>
      <c r="AE7" s="32"/>
      <c r="AF7" s="8"/>
      <c r="AG7" s="29"/>
      <c r="AH7" s="10"/>
      <c r="AI7" s="10"/>
      <c r="AJ7" s="10"/>
      <c r="AK7" s="10"/>
      <c r="AL7" s="10"/>
      <c r="AM7" s="10"/>
      <c r="AN7" s="10"/>
      <c r="AO7" s="10"/>
      <c r="AP7" s="30"/>
      <c r="AQ7" s="9"/>
      <c r="AR7" s="28">
        <f t="shared" si="1"/>
        <v>2</v>
      </c>
      <c r="AS7">
        <v>0</v>
      </c>
      <c r="AU7" s="9"/>
      <c r="AV7" s="162"/>
      <c r="AW7" s="162"/>
      <c r="AX7" s="162"/>
      <c r="AY7" s="179"/>
      <c r="AZ7" s="333" t="s">
        <v>1003</v>
      </c>
      <c r="BG7" s="9" t="s">
        <v>1003</v>
      </c>
    </row>
    <row r="8" spans="1:64" x14ac:dyDescent="0.2">
      <c r="A8" s="341"/>
      <c r="B8" s="38" t="s">
        <v>51</v>
      </c>
      <c r="C8" s="42"/>
      <c r="D8" s="41"/>
      <c r="E8" s="43"/>
      <c r="F8" s="42">
        <v>14</v>
      </c>
      <c r="G8" s="41">
        <v>17</v>
      </c>
      <c r="H8" s="43">
        <v>13</v>
      </c>
      <c r="I8" s="42">
        <v>18</v>
      </c>
      <c r="J8" s="41">
        <v>16</v>
      </c>
      <c r="K8" s="43">
        <v>15</v>
      </c>
      <c r="L8" s="42"/>
      <c r="M8" s="41"/>
      <c r="N8" s="43"/>
      <c r="O8" s="42">
        <v>15</v>
      </c>
      <c r="P8" s="41">
        <v>17</v>
      </c>
      <c r="Q8" s="43">
        <v>16</v>
      </c>
      <c r="R8" s="42"/>
      <c r="S8" s="41"/>
      <c r="T8" s="43"/>
      <c r="U8" s="42"/>
      <c r="V8" s="41"/>
      <c r="W8" s="43"/>
      <c r="X8" s="42"/>
      <c r="Y8" s="41"/>
      <c r="Z8" s="43"/>
      <c r="AA8" s="38"/>
      <c r="AB8" s="41">
        <f t="shared" si="0"/>
        <v>141</v>
      </c>
      <c r="AC8" s="42"/>
      <c r="AD8" s="41"/>
      <c r="AE8" s="43"/>
      <c r="AF8" s="41"/>
      <c r="AG8" s="39"/>
      <c r="AH8" s="38"/>
      <c r="AI8" s="38"/>
      <c r="AJ8" s="38"/>
      <c r="AK8" s="38"/>
      <c r="AL8" s="38"/>
      <c r="AM8" s="38"/>
      <c r="AN8" s="38"/>
      <c r="AO8" s="38"/>
      <c r="AP8" s="40"/>
      <c r="AQ8" s="55"/>
      <c r="AR8" s="199">
        <f t="shared" si="1"/>
        <v>9</v>
      </c>
      <c r="AS8" s="278">
        <f>SUM(AR4:AR8)</f>
        <v>11</v>
      </c>
      <c r="AU8" s="9"/>
      <c r="AZ8" s="333" t="s">
        <v>1003</v>
      </c>
      <c r="BG8" s="9" t="s">
        <v>1003</v>
      </c>
      <c r="BH8" s="196" t="s">
        <v>132</v>
      </c>
      <c r="BI8" s="197"/>
      <c r="BJ8" s="197"/>
      <c r="BK8" s="194"/>
      <c r="BL8" s="195"/>
    </row>
    <row r="9" spans="1:64" ht="12.75" customHeight="1" x14ac:dyDescent="0.2">
      <c r="A9" s="361" t="s">
        <v>353</v>
      </c>
      <c r="B9" s="20" t="s">
        <v>46</v>
      </c>
      <c r="C9" s="25"/>
      <c r="D9" s="26"/>
      <c r="E9" s="27"/>
      <c r="F9" s="25"/>
      <c r="G9" s="26"/>
      <c r="H9" s="27"/>
      <c r="I9" s="25">
        <v>14</v>
      </c>
      <c r="J9" s="26">
        <v>13</v>
      </c>
      <c r="K9" s="27"/>
      <c r="L9" s="25">
        <v>12</v>
      </c>
      <c r="M9" s="26">
        <v>13</v>
      </c>
      <c r="N9" s="27"/>
      <c r="O9" s="25"/>
      <c r="P9" s="26"/>
      <c r="Q9" s="27"/>
      <c r="R9" s="25"/>
      <c r="S9" s="26"/>
      <c r="T9" s="27"/>
      <c r="U9" s="25"/>
      <c r="V9" s="26"/>
      <c r="W9" s="27"/>
      <c r="X9" s="25"/>
      <c r="Y9" s="26"/>
      <c r="Z9" s="27"/>
      <c r="AA9" s="23"/>
      <c r="AB9" s="24">
        <f>SUM(C9:Z9)</f>
        <v>52</v>
      </c>
      <c r="AC9" s="25"/>
      <c r="AD9" s="26"/>
      <c r="AE9" s="27"/>
      <c r="AF9" s="24">
        <f>SUM(AB9:AB13)+SUM(AC9:AE13)</f>
        <v>410</v>
      </c>
      <c r="AG9" s="21">
        <v>16</v>
      </c>
      <c r="AH9" s="20">
        <v>16</v>
      </c>
      <c r="AI9" s="20">
        <v>14</v>
      </c>
      <c r="AJ9" s="20">
        <v>15</v>
      </c>
      <c r="AK9" s="20">
        <v>16</v>
      </c>
      <c r="AL9" s="20"/>
      <c r="AM9" s="20"/>
      <c r="AN9" s="20"/>
      <c r="AO9" s="20"/>
      <c r="AP9" s="22"/>
      <c r="AQ9" s="28">
        <f>SUM(AG9:AP13)</f>
        <v>77</v>
      </c>
      <c r="AR9" s="28">
        <f t="shared" si="1"/>
        <v>4</v>
      </c>
      <c r="AS9">
        <f>SUM(AS12:AS13)</f>
        <v>28</v>
      </c>
      <c r="AU9" s="172" t="s">
        <v>52</v>
      </c>
      <c r="AZ9" s="333" t="s">
        <v>1003</v>
      </c>
      <c r="BA9" s="163" t="s">
        <v>52</v>
      </c>
      <c r="BF9" s="226"/>
      <c r="BG9" s="9" t="s">
        <v>1003</v>
      </c>
      <c r="BH9" s="168"/>
      <c r="BI9" s="191"/>
      <c r="BJ9" s="191"/>
      <c r="BK9" s="191"/>
      <c r="BL9" s="192"/>
    </row>
    <row r="10" spans="1:64" ht="13.5" thickBot="1" x14ac:dyDescent="0.25">
      <c r="A10" s="362"/>
      <c r="B10" s="10" t="s">
        <v>47</v>
      </c>
      <c r="C10" s="31"/>
      <c r="D10" s="224"/>
      <c r="E10" s="32"/>
      <c r="F10" s="31"/>
      <c r="G10" s="12"/>
      <c r="H10" s="32"/>
      <c r="I10" s="31"/>
      <c r="J10" s="12"/>
      <c r="K10" s="32"/>
      <c r="L10" s="31"/>
      <c r="M10" s="12"/>
      <c r="N10" s="32"/>
      <c r="O10" s="31"/>
      <c r="P10" s="12"/>
      <c r="Q10" s="32"/>
      <c r="R10" s="31"/>
      <c r="S10" s="12"/>
      <c r="T10" s="32"/>
      <c r="U10" s="31"/>
      <c r="V10" s="12"/>
      <c r="W10" s="32"/>
      <c r="X10" s="31"/>
      <c r="Y10" s="12"/>
      <c r="Z10" s="32"/>
      <c r="AA10" s="10"/>
      <c r="AB10" s="8">
        <f>SUM(C10:Z10)</f>
        <v>0</v>
      </c>
      <c r="AC10" s="31"/>
      <c r="AD10" s="12"/>
      <c r="AE10" s="32"/>
      <c r="AF10" s="8"/>
      <c r="AG10" s="29"/>
      <c r="AH10" s="10"/>
      <c r="AI10" s="10"/>
      <c r="AJ10" s="10"/>
      <c r="AK10" s="10"/>
      <c r="AL10" s="10"/>
      <c r="AM10" s="10"/>
      <c r="AN10" s="10"/>
      <c r="AO10" s="10"/>
      <c r="AP10" s="30"/>
      <c r="AQ10" s="9"/>
      <c r="AR10" s="28">
        <f t="shared" si="1"/>
        <v>0</v>
      </c>
      <c r="AU10" s="9"/>
      <c r="AV10" s="164"/>
      <c r="AW10" s="164"/>
      <c r="AX10" s="164"/>
      <c r="AY10" s="161"/>
      <c r="AZ10" s="333" t="s">
        <v>1003</v>
      </c>
      <c r="BF10" s="226"/>
      <c r="BG10" s="9" t="s">
        <v>1003</v>
      </c>
      <c r="BH10" s="193" t="s">
        <v>15</v>
      </c>
      <c r="BI10" s="343" t="s">
        <v>975</v>
      </c>
      <c r="BJ10" s="343"/>
      <c r="BK10" s="343"/>
      <c r="BL10" s="348"/>
    </row>
    <row r="11" spans="1:64" x14ac:dyDescent="0.2">
      <c r="A11" s="362"/>
      <c r="B11" s="23" t="s">
        <v>49</v>
      </c>
      <c r="C11" s="36"/>
      <c r="D11" s="24"/>
      <c r="E11" s="37"/>
      <c r="F11" s="36">
        <v>14</v>
      </c>
      <c r="G11" s="24">
        <v>16</v>
      </c>
      <c r="H11" s="37">
        <v>13</v>
      </c>
      <c r="I11" s="36">
        <v>17</v>
      </c>
      <c r="J11" s="24">
        <v>15</v>
      </c>
      <c r="K11" s="37">
        <v>20</v>
      </c>
      <c r="L11" s="36">
        <v>12</v>
      </c>
      <c r="M11" s="24">
        <v>11</v>
      </c>
      <c r="N11" s="37">
        <v>13</v>
      </c>
      <c r="O11" s="36">
        <v>15</v>
      </c>
      <c r="P11" s="24">
        <v>15</v>
      </c>
      <c r="Q11" s="37">
        <v>16</v>
      </c>
      <c r="R11" s="36">
        <v>14</v>
      </c>
      <c r="S11" s="24">
        <v>14</v>
      </c>
      <c r="T11" s="37">
        <v>14</v>
      </c>
      <c r="U11" s="36">
        <v>14</v>
      </c>
      <c r="V11" s="24">
        <v>19</v>
      </c>
      <c r="W11" s="37"/>
      <c r="X11" s="36"/>
      <c r="Y11" s="24"/>
      <c r="Z11" s="37"/>
      <c r="AA11" s="23"/>
      <c r="AB11" s="24">
        <f>SUM(C11:Z11)</f>
        <v>252</v>
      </c>
      <c r="AC11" s="36"/>
      <c r="AD11" s="24"/>
      <c r="AE11" s="37"/>
      <c r="AF11" s="24"/>
      <c r="AG11" s="34"/>
      <c r="AH11" s="23"/>
      <c r="AI11" s="23"/>
      <c r="AJ11" s="23"/>
      <c r="AK11" s="23"/>
      <c r="AL11" s="23"/>
      <c r="AM11" s="23"/>
      <c r="AN11" s="23"/>
      <c r="AO11" s="23"/>
      <c r="AP11" s="35"/>
      <c r="AQ11" s="9"/>
      <c r="AR11" s="28">
        <f t="shared" si="1"/>
        <v>17</v>
      </c>
      <c r="AU11" s="172" t="s">
        <v>54</v>
      </c>
      <c r="AZ11" s="333" t="s">
        <v>1003</v>
      </c>
      <c r="BA11" s="163" t="s">
        <v>54</v>
      </c>
      <c r="BF11" s="226"/>
      <c r="BG11" s="9" t="s">
        <v>1003</v>
      </c>
    </row>
    <row r="12" spans="1:64" x14ac:dyDescent="0.2">
      <c r="A12" s="362"/>
      <c r="B12" s="10" t="s">
        <v>50</v>
      </c>
      <c r="C12" s="31"/>
      <c r="D12" s="224"/>
      <c r="E12" s="32"/>
      <c r="F12" s="31"/>
      <c r="G12" s="12"/>
      <c r="H12" s="32"/>
      <c r="I12" s="31"/>
      <c r="J12" s="224"/>
      <c r="K12" s="32"/>
      <c r="L12" s="31"/>
      <c r="M12" s="12"/>
      <c r="N12" s="32"/>
      <c r="O12" s="31">
        <v>17</v>
      </c>
      <c r="P12" s="224">
        <v>15</v>
      </c>
      <c r="Q12" s="32"/>
      <c r="R12" s="31"/>
      <c r="S12" s="224"/>
      <c r="T12" s="32"/>
      <c r="U12" s="31"/>
      <c r="V12" s="12"/>
      <c r="W12" s="32"/>
      <c r="X12" s="31"/>
      <c r="Y12" s="224"/>
      <c r="Z12" s="32"/>
      <c r="AA12" s="10"/>
      <c r="AB12" s="8">
        <f>SUM(C12:Z12)</f>
        <v>32</v>
      </c>
      <c r="AC12" s="31"/>
      <c r="AD12" s="8"/>
      <c r="AE12" s="32"/>
      <c r="AF12" s="8"/>
      <c r="AG12" s="29"/>
      <c r="AH12" s="10"/>
      <c r="AI12" s="10"/>
      <c r="AJ12" s="10"/>
      <c r="AK12" s="10"/>
      <c r="AL12" s="10"/>
      <c r="AM12" s="10"/>
      <c r="AN12" s="10"/>
      <c r="AO12" s="10"/>
      <c r="AP12" s="30"/>
      <c r="AQ12" s="9"/>
      <c r="AR12" s="28">
        <f t="shared" si="1"/>
        <v>2</v>
      </c>
      <c r="AS12">
        <v>0</v>
      </c>
      <c r="AU12" s="226"/>
      <c r="AV12" s="164"/>
      <c r="AW12" s="164"/>
      <c r="AX12" s="164"/>
      <c r="AY12" s="161"/>
      <c r="AZ12" s="333" t="s">
        <v>1003</v>
      </c>
      <c r="BA12" s="50"/>
      <c r="BB12" s="162"/>
      <c r="BC12" s="162"/>
      <c r="BD12" s="162"/>
      <c r="BE12" s="162"/>
      <c r="BF12" s="225"/>
      <c r="BG12" s="9" t="s">
        <v>1003</v>
      </c>
    </row>
    <row r="13" spans="1:64" x14ac:dyDescent="0.2">
      <c r="A13" s="363"/>
      <c r="B13" s="38" t="s">
        <v>51</v>
      </c>
      <c r="C13" s="42"/>
      <c r="D13" s="41"/>
      <c r="E13" s="43"/>
      <c r="F13" s="42"/>
      <c r="G13" s="41"/>
      <c r="H13" s="43"/>
      <c r="I13" s="42"/>
      <c r="J13" s="41"/>
      <c r="K13" s="43"/>
      <c r="L13" s="42"/>
      <c r="M13" s="41"/>
      <c r="N13" s="43"/>
      <c r="O13" s="42"/>
      <c r="P13" s="41"/>
      <c r="Q13" s="43"/>
      <c r="R13" s="42">
        <v>15</v>
      </c>
      <c r="S13" s="41">
        <v>14</v>
      </c>
      <c r="T13" s="43"/>
      <c r="U13" s="42">
        <v>15</v>
      </c>
      <c r="V13" s="41">
        <v>14</v>
      </c>
      <c r="W13" s="43">
        <v>16</v>
      </c>
      <c r="X13" s="42"/>
      <c r="Y13" s="41"/>
      <c r="Z13" s="43"/>
      <c r="AA13" s="38"/>
      <c r="AB13" s="41">
        <f>SUM(C13:Z13)</f>
        <v>74</v>
      </c>
      <c r="AC13" s="42"/>
      <c r="AD13" s="41"/>
      <c r="AE13" s="43"/>
      <c r="AF13" s="41"/>
      <c r="AG13" s="39"/>
      <c r="AH13" s="38"/>
      <c r="AI13" s="38"/>
      <c r="AJ13" s="38"/>
      <c r="AK13" s="38"/>
      <c r="AL13" s="38"/>
      <c r="AM13" s="38"/>
      <c r="AN13" s="38"/>
      <c r="AO13" s="38"/>
      <c r="AP13" s="40"/>
      <c r="AQ13" s="55"/>
      <c r="AR13" s="199">
        <f t="shared" si="1"/>
        <v>5</v>
      </c>
      <c r="AS13" s="278">
        <f>SUM(AR9:AR13)</f>
        <v>28</v>
      </c>
      <c r="AU13" s="226" t="s">
        <v>13</v>
      </c>
      <c r="AV13" s="344" t="s">
        <v>510</v>
      </c>
      <c r="AW13" s="344"/>
      <c r="AX13" s="344"/>
      <c r="AY13" s="225" t="s">
        <v>123</v>
      </c>
      <c r="AZ13" s="333" t="s">
        <v>1003</v>
      </c>
      <c r="BA13" s="226" t="s">
        <v>13</v>
      </c>
      <c r="BB13" s="344" t="s">
        <v>793</v>
      </c>
      <c r="BC13" s="344"/>
      <c r="BD13" s="344"/>
      <c r="BE13" s="344"/>
      <c r="BF13" s="225" t="s">
        <v>123</v>
      </c>
      <c r="BG13" s="9" t="s">
        <v>1003</v>
      </c>
      <c r="BH13" s="163" t="s">
        <v>52</v>
      </c>
    </row>
    <row r="14" spans="1:64" ht="12.75" customHeight="1" x14ac:dyDescent="0.2">
      <c r="A14" s="358" t="s">
        <v>17</v>
      </c>
      <c r="B14" s="44" t="s">
        <v>46</v>
      </c>
      <c r="C14" s="47"/>
      <c r="D14" s="48"/>
      <c r="E14" s="49"/>
      <c r="F14" s="47"/>
      <c r="G14" s="48"/>
      <c r="H14" s="49"/>
      <c r="I14" s="47"/>
      <c r="J14" s="48"/>
      <c r="K14" s="49"/>
      <c r="L14" s="47"/>
      <c r="M14" s="48"/>
      <c r="N14" s="49"/>
      <c r="O14" s="47"/>
      <c r="P14" s="48"/>
      <c r="Q14" s="49"/>
      <c r="R14" s="47"/>
      <c r="S14" s="48"/>
      <c r="T14" s="49"/>
      <c r="U14" s="47"/>
      <c r="V14" s="48"/>
      <c r="W14" s="49"/>
      <c r="X14" s="47"/>
      <c r="Y14" s="48"/>
      <c r="Z14" s="49"/>
      <c r="AA14" s="10"/>
      <c r="AB14" s="8">
        <f t="shared" si="0"/>
        <v>0</v>
      </c>
      <c r="AC14" s="47"/>
      <c r="AD14" s="48"/>
      <c r="AE14" s="49"/>
      <c r="AF14" s="24">
        <f>SUM(AB14:AB18)+SUM(AC14:AE18)</f>
        <v>92</v>
      </c>
      <c r="AG14" s="45"/>
      <c r="AH14" s="44"/>
      <c r="AI14" s="44"/>
      <c r="AJ14" s="44"/>
      <c r="AK14" s="44"/>
      <c r="AL14" s="44"/>
      <c r="AM14" s="44"/>
      <c r="AN14" s="44"/>
      <c r="AO14" s="44"/>
      <c r="AP14" s="46"/>
      <c r="AQ14" s="28">
        <f>SUM(AG14:AP18)</f>
        <v>0</v>
      </c>
      <c r="AR14" s="28">
        <f t="shared" si="1"/>
        <v>0</v>
      </c>
      <c r="AS14">
        <f>SUM(AS17:AS18)</f>
        <v>5</v>
      </c>
      <c r="AU14" s="9"/>
      <c r="AZ14" s="333" t="s">
        <v>1003</v>
      </c>
      <c r="BF14" s="226"/>
      <c r="BG14" s="9" t="s">
        <v>1003</v>
      </c>
    </row>
    <row r="15" spans="1:64" x14ac:dyDescent="0.2">
      <c r="A15" s="359"/>
      <c r="B15" s="23" t="s">
        <v>47</v>
      </c>
      <c r="C15" s="36">
        <v>17</v>
      </c>
      <c r="D15" s="24">
        <v>19</v>
      </c>
      <c r="E15" s="37"/>
      <c r="F15" s="36"/>
      <c r="G15" s="24"/>
      <c r="H15" s="37"/>
      <c r="I15" s="36"/>
      <c r="J15" s="24"/>
      <c r="K15" s="37"/>
      <c r="L15" s="36"/>
      <c r="M15" s="24"/>
      <c r="N15" s="37"/>
      <c r="O15" s="36"/>
      <c r="P15" s="24"/>
      <c r="Q15" s="37"/>
      <c r="R15" s="36"/>
      <c r="S15" s="24"/>
      <c r="T15" s="37"/>
      <c r="U15" s="36"/>
      <c r="V15" s="24"/>
      <c r="W15" s="37"/>
      <c r="X15" s="36"/>
      <c r="Y15" s="24"/>
      <c r="Z15" s="37"/>
      <c r="AA15" s="23"/>
      <c r="AB15" s="24">
        <f t="shared" si="0"/>
        <v>36</v>
      </c>
      <c r="AC15" s="36"/>
      <c r="AD15" s="24"/>
      <c r="AE15" s="37"/>
      <c r="AF15" s="173"/>
      <c r="AG15" s="34"/>
      <c r="AH15" s="23"/>
      <c r="AI15" s="23"/>
      <c r="AJ15" s="23"/>
      <c r="AK15" s="23"/>
      <c r="AL15" s="23"/>
      <c r="AM15" s="23"/>
      <c r="AN15" s="23"/>
      <c r="AO15" s="23"/>
      <c r="AP15" s="35"/>
      <c r="AQ15" s="9"/>
      <c r="AR15" s="28">
        <f t="shared" si="1"/>
        <v>2</v>
      </c>
      <c r="AU15" s="226" t="s">
        <v>26</v>
      </c>
      <c r="AV15" s="338" t="s">
        <v>509</v>
      </c>
      <c r="AW15" s="338"/>
      <c r="AX15" s="338"/>
      <c r="AY15" s="226" t="s">
        <v>118</v>
      </c>
      <c r="AZ15" s="333" t="s">
        <v>1003</v>
      </c>
      <c r="BA15" s="226" t="s">
        <v>13</v>
      </c>
      <c r="BB15" s="344" t="s">
        <v>826</v>
      </c>
      <c r="BC15" s="344"/>
      <c r="BD15" s="344"/>
      <c r="BE15" s="344"/>
      <c r="BF15" s="225" t="s">
        <v>121</v>
      </c>
      <c r="BG15" s="9" t="s">
        <v>1003</v>
      </c>
      <c r="BH15" s="167" t="s">
        <v>53</v>
      </c>
    </row>
    <row r="16" spans="1:64" x14ac:dyDescent="0.2">
      <c r="A16" s="359"/>
      <c r="B16" s="10" t="s">
        <v>49</v>
      </c>
      <c r="C16" s="31"/>
      <c r="D16" s="224"/>
      <c r="E16" s="32"/>
      <c r="F16" s="31"/>
      <c r="G16" s="224"/>
      <c r="H16" s="32"/>
      <c r="I16" s="31"/>
      <c r="J16" s="224"/>
      <c r="K16" s="32"/>
      <c r="L16" s="31"/>
      <c r="M16" s="224"/>
      <c r="N16" s="32"/>
      <c r="O16" s="31"/>
      <c r="P16" s="12"/>
      <c r="Q16" s="32"/>
      <c r="R16" s="31"/>
      <c r="S16" s="224"/>
      <c r="T16" s="32"/>
      <c r="U16" s="31"/>
      <c r="V16" s="12"/>
      <c r="W16" s="32"/>
      <c r="X16" s="31"/>
      <c r="Y16" s="224"/>
      <c r="Z16" s="32"/>
      <c r="AA16" s="10"/>
      <c r="AB16" s="8">
        <f t="shared" si="0"/>
        <v>0</v>
      </c>
      <c r="AC16" s="31"/>
      <c r="AD16" s="8"/>
      <c r="AE16" s="32"/>
      <c r="AF16" s="24"/>
      <c r="AG16" s="29"/>
      <c r="AH16" s="10"/>
      <c r="AI16" s="10"/>
      <c r="AJ16" s="10"/>
      <c r="AK16" s="10"/>
      <c r="AL16" s="10"/>
      <c r="AM16" s="10"/>
      <c r="AN16" s="10"/>
      <c r="AO16" s="10"/>
      <c r="AP16" s="30"/>
      <c r="AQ16" s="9"/>
      <c r="AR16" s="28">
        <f t="shared" si="1"/>
        <v>0</v>
      </c>
      <c r="AU16" s="9"/>
      <c r="AZ16" s="333" t="s">
        <v>1003</v>
      </c>
      <c r="BA16" s="2"/>
      <c r="BF16" s="226"/>
      <c r="BG16" s="9" t="s">
        <v>1003</v>
      </c>
      <c r="BH16" s="167"/>
    </row>
    <row r="17" spans="1:64" x14ac:dyDescent="0.2">
      <c r="A17" s="359"/>
      <c r="B17" s="23" t="s">
        <v>50</v>
      </c>
      <c r="C17" s="36"/>
      <c r="D17" s="24"/>
      <c r="E17" s="37"/>
      <c r="F17" s="36">
        <v>19</v>
      </c>
      <c r="G17" s="24"/>
      <c r="H17" s="37"/>
      <c r="I17" s="36"/>
      <c r="J17" s="24"/>
      <c r="K17" s="37"/>
      <c r="L17" s="36"/>
      <c r="M17" s="24"/>
      <c r="N17" s="37"/>
      <c r="O17" s="36"/>
      <c r="P17" s="24"/>
      <c r="Q17" s="37"/>
      <c r="R17" s="36"/>
      <c r="S17" s="24"/>
      <c r="T17" s="37"/>
      <c r="U17" s="36"/>
      <c r="V17" s="24"/>
      <c r="W17" s="37"/>
      <c r="X17" s="36"/>
      <c r="Y17" s="24"/>
      <c r="Z17" s="37"/>
      <c r="AA17" s="23"/>
      <c r="AB17" s="24">
        <f t="shared" si="0"/>
        <v>19</v>
      </c>
      <c r="AC17" s="36"/>
      <c r="AD17" s="24"/>
      <c r="AE17" s="37"/>
      <c r="AF17" s="173"/>
      <c r="AG17" s="34"/>
      <c r="AH17" s="23"/>
      <c r="AI17" s="23"/>
      <c r="AJ17" s="23"/>
      <c r="AK17" s="23"/>
      <c r="AL17" s="23"/>
      <c r="AM17" s="23"/>
      <c r="AN17" s="23"/>
      <c r="AO17" s="23"/>
      <c r="AP17" s="35"/>
      <c r="AQ17" s="9"/>
      <c r="AR17" s="28">
        <f t="shared" si="1"/>
        <v>1</v>
      </c>
      <c r="AS17">
        <v>0</v>
      </c>
      <c r="AU17" s="172" t="s">
        <v>55</v>
      </c>
      <c r="AV17" s="164"/>
      <c r="AW17" s="164"/>
      <c r="AX17" s="164"/>
      <c r="AY17" s="164"/>
      <c r="AZ17" s="333" t="s">
        <v>1003</v>
      </c>
      <c r="BA17" s="163" t="s">
        <v>55</v>
      </c>
      <c r="BF17" s="226"/>
      <c r="BG17" s="9" t="s">
        <v>1003</v>
      </c>
      <c r="BH17" s="331" t="s">
        <v>23</v>
      </c>
      <c r="BI17" s="338" t="s">
        <v>677</v>
      </c>
      <c r="BJ17" s="338"/>
      <c r="BK17" s="338"/>
      <c r="BL17" s="331" t="s">
        <v>999</v>
      </c>
    </row>
    <row r="18" spans="1:64" x14ac:dyDescent="0.2">
      <c r="A18" s="360"/>
      <c r="B18" s="51" t="s">
        <v>51</v>
      </c>
      <c r="C18" s="55"/>
      <c r="D18" s="54"/>
      <c r="E18" s="56"/>
      <c r="F18" s="55">
        <v>20</v>
      </c>
      <c r="G18" s="54">
        <v>17</v>
      </c>
      <c r="H18" s="56"/>
      <c r="I18" s="55"/>
      <c r="J18" s="54"/>
      <c r="K18" s="56"/>
      <c r="L18" s="55"/>
      <c r="M18" s="54"/>
      <c r="N18" s="56"/>
      <c r="O18" s="55"/>
      <c r="P18" s="54"/>
      <c r="Q18" s="56"/>
      <c r="R18" s="55"/>
      <c r="S18" s="54"/>
      <c r="T18" s="56"/>
      <c r="U18" s="55"/>
      <c r="V18" s="54"/>
      <c r="W18" s="56"/>
      <c r="X18" s="55"/>
      <c r="Y18" s="54"/>
      <c r="Z18" s="56"/>
      <c r="AA18" s="51"/>
      <c r="AB18" s="54">
        <f t="shared" si="0"/>
        <v>37</v>
      </c>
      <c r="AC18" s="55"/>
      <c r="AD18" s="54"/>
      <c r="AE18" s="56"/>
      <c r="AF18" s="41"/>
      <c r="AG18" s="52"/>
      <c r="AH18" s="51"/>
      <c r="AI18" s="51"/>
      <c r="AJ18" s="51"/>
      <c r="AK18" s="51"/>
      <c r="AL18" s="51"/>
      <c r="AM18" s="51"/>
      <c r="AN18" s="51"/>
      <c r="AO18" s="51"/>
      <c r="AP18" s="53"/>
      <c r="AQ18" s="55"/>
      <c r="AR18" s="199">
        <f t="shared" si="1"/>
        <v>2</v>
      </c>
      <c r="AS18" s="278">
        <f>SUM(AR14:AR18)</f>
        <v>5</v>
      </c>
      <c r="AU18" s="9"/>
      <c r="AV18" s="164"/>
      <c r="AW18" s="164"/>
      <c r="AX18" s="164"/>
      <c r="AY18" s="164"/>
      <c r="AZ18" s="333" t="s">
        <v>1003</v>
      </c>
      <c r="BA18" s="50"/>
      <c r="BB18" s="162"/>
      <c r="BC18" s="162"/>
      <c r="BD18" s="162"/>
      <c r="BE18" s="162"/>
      <c r="BF18" s="225"/>
      <c r="BG18" s="9" t="s">
        <v>1003</v>
      </c>
      <c r="BH18" s="337"/>
      <c r="BL18" s="331"/>
    </row>
    <row r="19" spans="1:64" ht="12.75" customHeight="1" x14ac:dyDescent="0.2">
      <c r="A19" s="358" t="s">
        <v>459</v>
      </c>
      <c r="B19" s="20" t="s">
        <v>46</v>
      </c>
      <c r="C19" s="25"/>
      <c r="D19" s="26"/>
      <c r="E19" s="27"/>
      <c r="F19" s="25"/>
      <c r="G19" s="26"/>
      <c r="H19" s="27"/>
      <c r="I19" s="25"/>
      <c r="J19" s="26"/>
      <c r="K19" s="27"/>
      <c r="L19" s="25"/>
      <c r="M19" s="26"/>
      <c r="N19" s="27"/>
      <c r="O19" s="25"/>
      <c r="P19" s="26"/>
      <c r="Q19" s="27"/>
      <c r="R19" s="25"/>
      <c r="S19" s="26"/>
      <c r="T19" s="27"/>
      <c r="U19" s="25"/>
      <c r="V19" s="26"/>
      <c r="W19" s="27"/>
      <c r="X19" s="25"/>
      <c r="Y19" s="26"/>
      <c r="Z19" s="27"/>
      <c r="AA19" s="23"/>
      <c r="AB19" s="24">
        <f t="shared" ref="AB19:AB63" si="2">SUM(C19:Z19)</f>
        <v>0</v>
      </c>
      <c r="AC19" s="25"/>
      <c r="AD19" s="26"/>
      <c r="AE19" s="27"/>
      <c r="AF19" s="24">
        <f>SUM(AB19:AB23)+SUM(AC19:AE23)</f>
        <v>113</v>
      </c>
      <c r="AG19" s="21">
        <v>15</v>
      </c>
      <c r="AH19" s="20">
        <v>15</v>
      </c>
      <c r="AI19" s="20">
        <v>15</v>
      </c>
      <c r="AJ19" s="20"/>
      <c r="AK19" s="20"/>
      <c r="AL19" s="20"/>
      <c r="AM19" s="20"/>
      <c r="AN19" s="20"/>
      <c r="AO19" s="20"/>
      <c r="AP19" s="22"/>
      <c r="AQ19" s="28">
        <f>SUM(AG19:AP23)</f>
        <v>45</v>
      </c>
      <c r="AR19" s="28">
        <f t="shared" ref="AR19:AR63" si="3">COUNT(C19:W19)</f>
        <v>0</v>
      </c>
      <c r="AS19">
        <f>SUM(AS22:AS23)</f>
        <v>8</v>
      </c>
      <c r="AU19" s="226" t="s">
        <v>19</v>
      </c>
      <c r="AV19" s="338" t="s">
        <v>529</v>
      </c>
      <c r="AW19" s="338"/>
      <c r="AX19" s="338"/>
      <c r="AY19" s="226" t="s">
        <v>123</v>
      </c>
      <c r="AZ19" s="333" t="s">
        <v>1003</v>
      </c>
      <c r="BA19" s="226" t="s">
        <v>13</v>
      </c>
      <c r="BB19" s="344" t="s">
        <v>818</v>
      </c>
      <c r="BC19" s="344"/>
      <c r="BD19" s="344"/>
      <c r="BE19" s="344"/>
      <c r="BF19" s="225" t="s">
        <v>123</v>
      </c>
      <c r="BG19" s="9" t="s">
        <v>1003</v>
      </c>
      <c r="BH19" s="331" t="s">
        <v>23</v>
      </c>
      <c r="BI19" s="338" t="s">
        <v>937</v>
      </c>
      <c r="BJ19" s="338"/>
      <c r="BK19" s="338"/>
      <c r="BL19" s="331" t="s">
        <v>118</v>
      </c>
    </row>
    <row r="20" spans="1:64" x14ac:dyDescent="0.2">
      <c r="A20" s="359"/>
      <c r="B20" s="155" t="s">
        <v>47</v>
      </c>
      <c r="C20" s="31"/>
      <c r="D20" s="243"/>
      <c r="E20" s="32"/>
      <c r="F20" s="31"/>
      <c r="G20" s="12"/>
      <c r="H20" s="32"/>
      <c r="I20" s="31"/>
      <c r="J20" s="12"/>
      <c r="K20" s="32"/>
      <c r="L20" s="31"/>
      <c r="M20" s="12"/>
      <c r="N20" s="32"/>
      <c r="O20" s="31"/>
      <c r="P20" s="12"/>
      <c r="Q20" s="32"/>
      <c r="R20" s="31"/>
      <c r="S20" s="12"/>
      <c r="T20" s="32"/>
      <c r="U20" s="31"/>
      <c r="V20" s="12"/>
      <c r="W20" s="32"/>
      <c r="X20" s="31"/>
      <c r="Y20" s="12"/>
      <c r="Z20" s="32"/>
      <c r="AA20" s="155"/>
      <c r="AB20" s="243">
        <f t="shared" si="2"/>
        <v>0</v>
      </c>
      <c r="AC20" s="31"/>
      <c r="AD20" s="12"/>
      <c r="AE20" s="32"/>
      <c r="AF20" s="243"/>
      <c r="AG20" s="29"/>
      <c r="AH20" s="155"/>
      <c r="AI20" s="155"/>
      <c r="AJ20" s="155"/>
      <c r="AK20" s="155"/>
      <c r="AL20" s="155"/>
      <c r="AM20" s="155"/>
      <c r="AN20" s="155"/>
      <c r="AO20" s="155"/>
      <c r="AP20" s="30"/>
      <c r="AQ20" s="9"/>
      <c r="AR20" s="28">
        <f t="shared" si="3"/>
        <v>0</v>
      </c>
      <c r="AU20" s="226"/>
      <c r="AV20" s="165"/>
      <c r="AW20" s="165"/>
      <c r="AX20" s="165"/>
      <c r="AY20" s="165"/>
      <c r="AZ20" s="333" t="s">
        <v>1003</v>
      </c>
      <c r="BF20" s="226"/>
      <c r="BG20" s="9" t="s">
        <v>1003</v>
      </c>
      <c r="BL20" s="331"/>
    </row>
    <row r="21" spans="1:64" x14ac:dyDescent="0.2">
      <c r="A21" s="359"/>
      <c r="B21" s="23" t="s">
        <v>49</v>
      </c>
      <c r="C21" s="36"/>
      <c r="D21" s="24"/>
      <c r="E21" s="37"/>
      <c r="F21" s="36"/>
      <c r="G21" s="24"/>
      <c r="H21" s="37"/>
      <c r="I21" s="36">
        <v>18</v>
      </c>
      <c r="J21" s="24"/>
      <c r="K21" s="37"/>
      <c r="L21" s="36">
        <v>14</v>
      </c>
      <c r="M21" s="24"/>
      <c r="N21" s="37"/>
      <c r="O21" s="36">
        <v>15</v>
      </c>
      <c r="P21" s="24"/>
      <c r="Q21" s="37"/>
      <c r="R21" s="36">
        <v>14</v>
      </c>
      <c r="S21" s="24"/>
      <c r="T21" s="37"/>
      <c r="U21" s="36">
        <v>14</v>
      </c>
      <c r="V21" s="24">
        <v>12</v>
      </c>
      <c r="W21" s="37"/>
      <c r="X21" s="36"/>
      <c r="Y21" s="24"/>
      <c r="Z21" s="37"/>
      <c r="AA21" s="23"/>
      <c r="AB21" s="24">
        <f t="shared" si="2"/>
        <v>87</v>
      </c>
      <c r="AC21" s="36"/>
      <c r="AD21" s="24"/>
      <c r="AE21" s="37"/>
      <c r="AF21" s="24"/>
      <c r="AG21" s="34"/>
      <c r="AH21" s="23"/>
      <c r="AI21" s="23"/>
      <c r="AJ21" s="23"/>
      <c r="AK21" s="23"/>
      <c r="AL21" s="23"/>
      <c r="AM21" s="23"/>
      <c r="AN21" s="23"/>
      <c r="AO21" s="23"/>
      <c r="AP21" s="35"/>
      <c r="AQ21" s="9"/>
      <c r="AR21" s="28">
        <f t="shared" si="3"/>
        <v>6</v>
      </c>
      <c r="AU21" s="226" t="s">
        <v>18</v>
      </c>
      <c r="AV21" s="344" t="s">
        <v>530</v>
      </c>
      <c r="AW21" s="344"/>
      <c r="AX21" s="344"/>
      <c r="AY21" s="225" t="s">
        <v>121</v>
      </c>
      <c r="AZ21" s="333" t="s">
        <v>1003</v>
      </c>
      <c r="BA21" s="226" t="s">
        <v>353</v>
      </c>
      <c r="BB21" s="344" t="s">
        <v>827</v>
      </c>
      <c r="BC21" s="344"/>
      <c r="BD21" s="344"/>
      <c r="BE21" s="344"/>
      <c r="BF21" s="225" t="s">
        <v>120</v>
      </c>
      <c r="BG21" s="9" t="s">
        <v>1003</v>
      </c>
      <c r="BH21" s="167" t="s">
        <v>54</v>
      </c>
      <c r="BI21" s="2"/>
      <c r="BL21" s="331"/>
    </row>
    <row r="22" spans="1:64" x14ac:dyDescent="0.2">
      <c r="A22" s="359"/>
      <c r="B22" s="155" t="s">
        <v>50</v>
      </c>
      <c r="C22" s="31"/>
      <c r="D22" s="243"/>
      <c r="E22" s="32"/>
      <c r="F22" s="31"/>
      <c r="G22" s="12"/>
      <c r="H22" s="32"/>
      <c r="I22" s="31"/>
      <c r="J22" s="243"/>
      <c r="K22" s="32"/>
      <c r="L22" s="31"/>
      <c r="M22" s="12"/>
      <c r="N22" s="32"/>
      <c r="O22" s="31"/>
      <c r="P22" s="243"/>
      <c r="Q22" s="32"/>
      <c r="R22" s="31"/>
      <c r="S22" s="243"/>
      <c r="T22" s="32"/>
      <c r="U22" s="31"/>
      <c r="V22" s="12"/>
      <c r="W22" s="32"/>
      <c r="X22" s="31"/>
      <c r="Y22" s="243"/>
      <c r="Z22" s="32"/>
      <c r="AA22" s="155"/>
      <c r="AB22" s="243">
        <f t="shared" si="2"/>
        <v>0</v>
      </c>
      <c r="AC22" s="31"/>
      <c r="AD22" s="243"/>
      <c r="AE22" s="32"/>
      <c r="AF22" s="243"/>
      <c r="AG22" s="29"/>
      <c r="AH22" s="155"/>
      <c r="AI22" s="155"/>
      <c r="AJ22" s="155"/>
      <c r="AK22" s="155"/>
      <c r="AL22" s="155"/>
      <c r="AM22" s="155"/>
      <c r="AN22" s="155"/>
      <c r="AO22" s="155"/>
      <c r="AP22" s="30"/>
      <c r="AQ22" s="9"/>
      <c r="AR22" s="28">
        <f t="shared" si="3"/>
        <v>0</v>
      </c>
      <c r="AS22">
        <v>0</v>
      </c>
      <c r="AU22" s="226"/>
      <c r="AV22" s="50"/>
      <c r="AW22" s="50"/>
      <c r="AX22" s="50"/>
      <c r="AY22" s="226"/>
      <c r="AZ22" s="333" t="s">
        <v>1003</v>
      </c>
      <c r="BA22" s="226"/>
      <c r="BB22" s="227"/>
      <c r="BC22" s="227"/>
      <c r="BD22" s="227"/>
      <c r="BE22" s="227"/>
      <c r="BF22" s="225"/>
      <c r="BG22" s="9" t="s">
        <v>1003</v>
      </c>
      <c r="BL22" s="331"/>
    </row>
    <row r="23" spans="1:64" x14ac:dyDescent="0.2">
      <c r="A23" s="360"/>
      <c r="B23" s="38" t="s">
        <v>51</v>
      </c>
      <c r="C23" s="42"/>
      <c r="D23" s="41"/>
      <c r="E23" s="43"/>
      <c r="F23" s="42"/>
      <c r="G23" s="41"/>
      <c r="H23" s="43"/>
      <c r="I23" s="42"/>
      <c r="J23" s="41"/>
      <c r="K23" s="43"/>
      <c r="L23" s="42">
        <v>12</v>
      </c>
      <c r="M23" s="41"/>
      <c r="N23" s="43"/>
      <c r="O23" s="42">
        <v>14</v>
      </c>
      <c r="P23" s="41"/>
      <c r="Q23" s="43"/>
      <c r="R23" s="42"/>
      <c r="S23" s="41"/>
      <c r="T23" s="43"/>
      <c r="U23" s="42"/>
      <c r="V23" s="41"/>
      <c r="W23" s="43"/>
      <c r="X23" s="42"/>
      <c r="Y23" s="41"/>
      <c r="Z23" s="43"/>
      <c r="AA23" s="38"/>
      <c r="AB23" s="41">
        <f t="shared" si="2"/>
        <v>26</v>
      </c>
      <c r="AC23" s="42"/>
      <c r="AD23" s="41"/>
      <c r="AE23" s="43"/>
      <c r="AF23" s="41"/>
      <c r="AG23" s="39"/>
      <c r="AH23" s="38"/>
      <c r="AI23" s="38"/>
      <c r="AJ23" s="38"/>
      <c r="AK23" s="38"/>
      <c r="AL23" s="38"/>
      <c r="AM23" s="38"/>
      <c r="AN23" s="38"/>
      <c r="AO23" s="38"/>
      <c r="AP23" s="40"/>
      <c r="AQ23" s="55"/>
      <c r="AR23" s="199">
        <f t="shared" si="3"/>
        <v>2</v>
      </c>
      <c r="AS23" s="278">
        <f>SUM(AR19:AR23)</f>
        <v>8</v>
      </c>
      <c r="AU23" s="226" t="s">
        <v>353</v>
      </c>
      <c r="AV23" s="338" t="s">
        <v>531</v>
      </c>
      <c r="AW23" s="338"/>
      <c r="AX23" s="338"/>
      <c r="AY23" s="226" t="s">
        <v>118</v>
      </c>
      <c r="AZ23" s="333" t="s">
        <v>1003</v>
      </c>
      <c r="BA23" s="226" t="s">
        <v>25</v>
      </c>
      <c r="BB23" s="338" t="s">
        <v>828</v>
      </c>
      <c r="BC23" s="338"/>
      <c r="BD23" s="338"/>
      <c r="BE23" s="338"/>
      <c r="BF23" s="226" t="s">
        <v>120</v>
      </c>
      <c r="BG23" s="9" t="s">
        <v>1003</v>
      </c>
      <c r="BH23" s="332" t="s">
        <v>26</v>
      </c>
      <c r="BI23" s="338" t="s">
        <v>686</v>
      </c>
      <c r="BJ23" s="338"/>
      <c r="BK23" s="338"/>
      <c r="BL23" s="331" t="s">
        <v>999</v>
      </c>
    </row>
    <row r="24" spans="1:64" ht="12.75" customHeight="1" x14ac:dyDescent="0.2">
      <c r="A24" s="339" t="s">
        <v>130</v>
      </c>
      <c r="B24" s="20" t="s">
        <v>46</v>
      </c>
      <c r="C24" s="25"/>
      <c r="D24" s="26"/>
      <c r="E24" s="27"/>
      <c r="F24" s="25"/>
      <c r="G24" s="26"/>
      <c r="H24" s="27"/>
      <c r="I24" s="25"/>
      <c r="J24" s="26"/>
      <c r="K24" s="27"/>
      <c r="L24" s="25"/>
      <c r="M24" s="26"/>
      <c r="N24" s="27"/>
      <c r="O24" s="25"/>
      <c r="P24" s="26"/>
      <c r="Q24" s="27"/>
      <c r="R24" s="25"/>
      <c r="S24" s="26"/>
      <c r="T24" s="27"/>
      <c r="U24" s="25"/>
      <c r="V24" s="26"/>
      <c r="W24" s="27"/>
      <c r="X24" s="25"/>
      <c r="Y24" s="26"/>
      <c r="Z24" s="27"/>
      <c r="AA24" s="23"/>
      <c r="AB24" s="24">
        <f t="shared" si="2"/>
        <v>0</v>
      </c>
      <c r="AC24" s="25"/>
      <c r="AD24" s="26"/>
      <c r="AE24" s="27"/>
      <c r="AF24" s="24">
        <f>SUM(AB24:AB28)+SUM(AC24:AE28)</f>
        <v>99</v>
      </c>
      <c r="AG24" s="45"/>
      <c r="AH24" s="44"/>
      <c r="AI24" s="44"/>
      <c r="AJ24" s="44"/>
      <c r="AK24" s="44"/>
      <c r="AL24" s="44"/>
      <c r="AM24" s="44"/>
      <c r="AN24" s="44"/>
      <c r="AO24" s="44"/>
      <c r="AP24" s="46"/>
      <c r="AQ24" s="28">
        <f>SUM(AG24:AP28)</f>
        <v>0</v>
      </c>
      <c r="AR24" s="28">
        <f t="shared" si="3"/>
        <v>0</v>
      </c>
      <c r="AS24">
        <f>SUM(AS27:AS28)</f>
        <v>7</v>
      </c>
      <c r="AU24" s="226"/>
      <c r="AV24" s="165"/>
      <c r="AW24" s="165"/>
      <c r="AX24" s="165"/>
      <c r="AY24" s="165"/>
      <c r="AZ24" s="333" t="s">
        <v>1003</v>
      </c>
      <c r="BA24" s="226"/>
      <c r="BB24" s="227"/>
      <c r="BC24" s="227"/>
      <c r="BD24" s="227"/>
      <c r="BE24" s="227"/>
      <c r="BF24" s="226"/>
      <c r="BG24" s="9" t="s">
        <v>1003</v>
      </c>
      <c r="BH24" s="332"/>
      <c r="BI24" s="50"/>
      <c r="BJ24" s="50"/>
      <c r="BK24" s="50"/>
      <c r="BL24" s="331"/>
    </row>
    <row r="25" spans="1:64" x14ac:dyDescent="0.2">
      <c r="A25" s="340"/>
      <c r="B25" s="10" t="s">
        <v>47</v>
      </c>
      <c r="C25" s="31"/>
      <c r="D25" s="224"/>
      <c r="E25" s="32"/>
      <c r="F25" s="31"/>
      <c r="G25" s="12"/>
      <c r="H25" s="32"/>
      <c r="I25" s="31"/>
      <c r="J25" s="12"/>
      <c r="K25" s="32"/>
      <c r="L25" s="31"/>
      <c r="M25" s="12"/>
      <c r="N25" s="32"/>
      <c r="O25" s="31"/>
      <c r="P25" s="12"/>
      <c r="Q25" s="32"/>
      <c r="R25" s="31"/>
      <c r="S25" s="224"/>
      <c r="T25" s="32"/>
      <c r="U25" s="31"/>
      <c r="V25" s="12"/>
      <c r="W25" s="32"/>
      <c r="X25" s="31"/>
      <c r="Y25" s="12"/>
      <c r="Z25" s="32"/>
      <c r="AA25" s="10"/>
      <c r="AB25" s="8">
        <f t="shared" si="2"/>
        <v>0</v>
      </c>
      <c r="AC25" s="31"/>
      <c r="AD25" s="12"/>
      <c r="AE25" s="32"/>
      <c r="AF25" s="8"/>
      <c r="AG25" s="34"/>
      <c r="AH25" s="23"/>
      <c r="AI25" s="23"/>
      <c r="AJ25" s="23"/>
      <c r="AK25" s="23"/>
      <c r="AL25" s="23"/>
      <c r="AM25" s="23"/>
      <c r="AN25" s="23"/>
      <c r="AO25" s="23"/>
      <c r="AP25" s="35"/>
      <c r="AQ25" s="9"/>
      <c r="AR25" s="28">
        <f t="shared" si="3"/>
        <v>0</v>
      </c>
      <c r="AU25" s="264" t="s">
        <v>26</v>
      </c>
      <c r="AV25" s="344" t="s">
        <v>520</v>
      </c>
      <c r="AW25" s="344"/>
      <c r="AX25" s="344"/>
      <c r="AY25" s="265" t="s">
        <v>118</v>
      </c>
      <c r="AZ25" s="333" t="s">
        <v>1003</v>
      </c>
      <c r="BA25" s="226" t="s">
        <v>26</v>
      </c>
      <c r="BB25" s="344" t="s">
        <v>817</v>
      </c>
      <c r="BC25" s="344"/>
      <c r="BD25" s="344"/>
      <c r="BE25" s="344"/>
      <c r="BF25" s="225" t="s">
        <v>121</v>
      </c>
      <c r="BG25" s="9" t="s">
        <v>1003</v>
      </c>
      <c r="BH25" s="332" t="s">
        <v>26</v>
      </c>
      <c r="BI25" s="338" t="s">
        <v>918</v>
      </c>
      <c r="BJ25" s="338"/>
      <c r="BK25" s="338"/>
      <c r="BL25" s="331" t="s">
        <v>999</v>
      </c>
    </row>
    <row r="26" spans="1:64" x14ac:dyDescent="0.2">
      <c r="A26" s="340"/>
      <c r="B26" s="23" t="s">
        <v>49</v>
      </c>
      <c r="C26" s="36"/>
      <c r="D26" s="24"/>
      <c r="E26" s="37"/>
      <c r="F26" s="36"/>
      <c r="G26" s="24"/>
      <c r="H26" s="37"/>
      <c r="I26" s="36"/>
      <c r="J26" s="24"/>
      <c r="K26" s="37"/>
      <c r="L26" s="36"/>
      <c r="M26" s="24"/>
      <c r="N26" s="37"/>
      <c r="O26" s="36"/>
      <c r="P26" s="24"/>
      <c r="Q26" s="37"/>
      <c r="R26" s="36"/>
      <c r="S26" s="24"/>
      <c r="T26" s="37"/>
      <c r="U26" s="36"/>
      <c r="V26" s="24"/>
      <c r="W26" s="37"/>
      <c r="X26" s="36"/>
      <c r="Y26" s="24"/>
      <c r="Z26" s="37"/>
      <c r="AA26" s="23"/>
      <c r="AB26" s="24">
        <f t="shared" si="2"/>
        <v>0</v>
      </c>
      <c r="AC26" s="36"/>
      <c r="AD26" s="24"/>
      <c r="AE26" s="37"/>
      <c r="AF26" s="24"/>
      <c r="AG26" s="29"/>
      <c r="AH26" s="10"/>
      <c r="AI26" s="10"/>
      <c r="AJ26" s="10"/>
      <c r="AK26" s="10"/>
      <c r="AL26" s="10"/>
      <c r="AM26" s="10"/>
      <c r="AN26" s="10"/>
      <c r="AO26" s="10"/>
      <c r="AP26" s="30"/>
      <c r="AQ26" s="9"/>
      <c r="AR26" s="28">
        <f t="shared" si="3"/>
        <v>0</v>
      </c>
      <c r="AU26" s="264"/>
      <c r="AV26" s="165"/>
      <c r="AW26" s="165"/>
      <c r="AX26" s="165"/>
      <c r="AY26" s="165"/>
      <c r="AZ26" s="333" t="s">
        <v>1003</v>
      </c>
      <c r="BB26" s="162"/>
      <c r="BC26" s="162"/>
      <c r="BD26" s="162"/>
      <c r="BE26" s="162"/>
      <c r="BF26" s="225"/>
      <c r="BG26" s="9" t="s">
        <v>1003</v>
      </c>
      <c r="BH26" s="332"/>
      <c r="BI26" s="338"/>
      <c r="BJ26" s="338"/>
      <c r="BK26" s="338"/>
      <c r="BL26" s="331"/>
    </row>
    <row r="27" spans="1:64" x14ac:dyDescent="0.2">
      <c r="A27" s="340"/>
      <c r="B27" s="10" t="s">
        <v>50</v>
      </c>
      <c r="C27" s="31"/>
      <c r="D27" s="224"/>
      <c r="E27" s="32"/>
      <c r="F27" s="31"/>
      <c r="G27" s="12"/>
      <c r="H27" s="32"/>
      <c r="I27" s="31"/>
      <c r="J27" s="224"/>
      <c r="K27" s="32"/>
      <c r="L27" s="31"/>
      <c r="M27" s="12"/>
      <c r="N27" s="32"/>
      <c r="O27" s="31">
        <v>14</v>
      </c>
      <c r="P27" s="224"/>
      <c r="Q27" s="32"/>
      <c r="R27" s="31"/>
      <c r="S27" s="224"/>
      <c r="T27" s="32"/>
      <c r="U27" s="31"/>
      <c r="V27" s="12"/>
      <c r="W27" s="32"/>
      <c r="X27" s="31"/>
      <c r="Y27" s="224"/>
      <c r="Z27" s="32"/>
      <c r="AA27" s="10"/>
      <c r="AB27" s="8">
        <f t="shared" si="2"/>
        <v>14</v>
      </c>
      <c r="AC27" s="31"/>
      <c r="AD27" s="8"/>
      <c r="AE27" s="32"/>
      <c r="AF27" s="8"/>
      <c r="AG27" s="34"/>
      <c r="AH27" s="23"/>
      <c r="AI27" s="23"/>
      <c r="AJ27" s="23"/>
      <c r="AK27" s="23"/>
      <c r="AL27" s="23"/>
      <c r="AM27" s="23"/>
      <c r="AN27" s="23"/>
      <c r="AO27" s="23"/>
      <c r="AP27" s="35"/>
      <c r="AQ27" s="9"/>
      <c r="AR27" s="28">
        <f t="shared" si="3"/>
        <v>1</v>
      </c>
      <c r="AS27">
        <v>0</v>
      </c>
      <c r="AU27" s="226" t="s">
        <v>201</v>
      </c>
      <c r="AV27" s="344" t="s">
        <v>524</v>
      </c>
      <c r="AW27" s="344"/>
      <c r="AX27" s="344"/>
      <c r="AY27" s="225" t="s">
        <v>118</v>
      </c>
      <c r="AZ27" s="333" t="s">
        <v>1003</v>
      </c>
      <c r="BA27" s="226" t="s">
        <v>25</v>
      </c>
      <c r="BB27" s="338" t="s">
        <v>811</v>
      </c>
      <c r="BC27" s="338"/>
      <c r="BD27" s="338"/>
      <c r="BE27" s="338"/>
      <c r="BF27" s="226" t="s">
        <v>121</v>
      </c>
      <c r="BG27" s="9" t="s">
        <v>1003</v>
      </c>
      <c r="BH27" s="332" t="s">
        <v>26</v>
      </c>
      <c r="BI27" s="338" t="s">
        <v>450</v>
      </c>
      <c r="BJ27" s="338"/>
      <c r="BK27" s="338"/>
      <c r="BL27" s="331" t="s">
        <v>121</v>
      </c>
    </row>
    <row r="28" spans="1:64" x14ac:dyDescent="0.2">
      <c r="A28" s="341"/>
      <c r="B28" s="38" t="s">
        <v>51</v>
      </c>
      <c r="C28" s="42"/>
      <c r="D28" s="41"/>
      <c r="E28" s="43"/>
      <c r="F28" s="42">
        <v>14</v>
      </c>
      <c r="G28" s="41">
        <v>15</v>
      </c>
      <c r="H28" s="43">
        <v>13</v>
      </c>
      <c r="I28" s="42"/>
      <c r="J28" s="41"/>
      <c r="K28" s="43"/>
      <c r="L28" s="42"/>
      <c r="M28" s="41"/>
      <c r="N28" s="43"/>
      <c r="O28" s="42">
        <v>15</v>
      </c>
      <c r="P28" s="41">
        <v>14</v>
      </c>
      <c r="Q28" s="43">
        <v>14</v>
      </c>
      <c r="R28" s="42"/>
      <c r="S28" s="41"/>
      <c r="T28" s="43"/>
      <c r="U28" s="42"/>
      <c r="V28" s="41"/>
      <c r="W28" s="43"/>
      <c r="X28" s="42"/>
      <c r="Y28" s="41"/>
      <c r="Z28" s="43"/>
      <c r="AA28" s="38"/>
      <c r="AB28" s="41">
        <f t="shared" si="2"/>
        <v>85</v>
      </c>
      <c r="AC28" s="42"/>
      <c r="AD28" s="41"/>
      <c r="AE28" s="43"/>
      <c r="AF28" s="41"/>
      <c r="AG28" s="52"/>
      <c r="AH28" s="51"/>
      <c r="AI28" s="51"/>
      <c r="AJ28" s="51"/>
      <c r="AK28" s="51"/>
      <c r="AL28" s="51"/>
      <c r="AM28" s="51"/>
      <c r="AN28" s="51"/>
      <c r="AO28" s="51"/>
      <c r="AP28" s="53"/>
      <c r="AQ28" s="55"/>
      <c r="AR28" s="199">
        <f t="shared" si="3"/>
        <v>6</v>
      </c>
      <c r="AS28" s="278">
        <f>SUM(AR24:AR28)</f>
        <v>7</v>
      </c>
      <c r="AU28" s="9"/>
      <c r="AZ28" s="333" t="s">
        <v>1003</v>
      </c>
      <c r="BA28" s="226"/>
      <c r="BB28" s="50"/>
      <c r="BC28" s="50"/>
      <c r="BD28" s="50"/>
      <c r="BE28" s="50"/>
      <c r="BF28" s="225"/>
      <c r="BG28" s="9" t="s">
        <v>1003</v>
      </c>
      <c r="BH28" s="332"/>
      <c r="BI28" s="50"/>
      <c r="BJ28" s="50"/>
      <c r="BK28" s="50"/>
      <c r="BL28" s="331"/>
    </row>
    <row r="29" spans="1:64" ht="12.75" customHeight="1" x14ac:dyDescent="0.2">
      <c r="A29" s="339" t="s">
        <v>19</v>
      </c>
      <c r="B29" s="20" t="s">
        <v>46</v>
      </c>
      <c r="C29" s="25">
        <v>18</v>
      </c>
      <c r="D29" s="26"/>
      <c r="E29" s="27"/>
      <c r="F29" s="25"/>
      <c r="G29" s="26"/>
      <c r="H29" s="27"/>
      <c r="I29" s="25"/>
      <c r="J29" s="26"/>
      <c r="K29" s="27"/>
      <c r="L29" s="25">
        <v>16</v>
      </c>
      <c r="M29" s="26"/>
      <c r="N29" s="27"/>
      <c r="O29" s="25">
        <v>20</v>
      </c>
      <c r="P29" s="26"/>
      <c r="Q29" s="27"/>
      <c r="R29" s="25"/>
      <c r="S29" s="26"/>
      <c r="T29" s="27"/>
      <c r="U29" s="25">
        <v>20</v>
      </c>
      <c r="V29" s="26">
        <v>19</v>
      </c>
      <c r="W29" s="27"/>
      <c r="X29" s="25"/>
      <c r="Y29" s="26"/>
      <c r="Z29" s="27"/>
      <c r="AA29" s="23"/>
      <c r="AB29" s="24">
        <f t="shared" si="2"/>
        <v>93</v>
      </c>
      <c r="AC29" s="25">
        <v>12</v>
      </c>
      <c r="AD29" s="26">
        <v>16</v>
      </c>
      <c r="AE29" s="27">
        <v>14</v>
      </c>
      <c r="AF29" s="24">
        <f>SUM(AB29:AB33)+SUM(AC29:AE33)</f>
        <v>666</v>
      </c>
      <c r="AG29" s="21">
        <v>16</v>
      </c>
      <c r="AH29" s="20">
        <v>17</v>
      </c>
      <c r="AI29" s="20">
        <v>17</v>
      </c>
      <c r="AJ29" s="20">
        <v>19</v>
      </c>
      <c r="AK29" s="20">
        <v>16</v>
      </c>
      <c r="AL29" s="20"/>
      <c r="AM29" s="20"/>
      <c r="AN29" s="20"/>
      <c r="AO29" s="20"/>
      <c r="AP29" s="22"/>
      <c r="AQ29" s="28">
        <f>SUM(AG29:AP33)</f>
        <v>85</v>
      </c>
      <c r="AR29" s="28">
        <f t="shared" si="3"/>
        <v>5</v>
      </c>
      <c r="AS29">
        <f>SUM(AS32:AS33)</f>
        <v>40</v>
      </c>
      <c r="AU29" s="172" t="s">
        <v>50</v>
      </c>
      <c r="AV29" s="164"/>
      <c r="AW29" s="164"/>
      <c r="AX29" s="164"/>
      <c r="AY29" s="164"/>
      <c r="AZ29" s="333" t="s">
        <v>1003</v>
      </c>
      <c r="BA29" s="226" t="s">
        <v>438</v>
      </c>
      <c r="BB29" s="338" t="s">
        <v>829</v>
      </c>
      <c r="BC29" s="338"/>
      <c r="BD29" s="338"/>
      <c r="BE29" s="338"/>
      <c r="BF29" s="226" t="s">
        <v>121</v>
      </c>
      <c r="BG29" s="9" t="s">
        <v>1003</v>
      </c>
      <c r="BH29" s="332" t="s">
        <v>26</v>
      </c>
      <c r="BI29" s="338" t="s">
        <v>1000</v>
      </c>
      <c r="BJ29" s="338"/>
      <c r="BK29" s="338"/>
      <c r="BL29" s="331" t="s">
        <v>118</v>
      </c>
    </row>
    <row r="30" spans="1:64" x14ac:dyDescent="0.2">
      <c r="A30" s="340"/>
      <c r="B30" s="155" t="s">
        <v>47</v>
      </c>
      <c r="C30" s="31">
        <v>17</v>
      </c>
      <c r="D30" s="243">
        <v>17</v>
      </c>
      <c r="E30" s="32"/>
      <c r="F30" s="31">
        <v>17</v>
      </c>
      <c r="G30" s="243"/>
      <c r="H30" s="32"/>
      <c r="I30" s="31">
        <v>19</v>
      </c>
      <c r="J30" s="243">
        <v>15</v>
      </c>
      <c r="K30" s="32"/>
      <c r="L30" s="31">
        <v>13</v>
      </c>
      <c r="M30" s="243"/>
      <c r="N30" s="32"/>
      <c r="O30" s="31">
        <v>16</v>
      </c>
      <c r="P30" s="12"/>
      <c r="Q30" s="32"/>
      <c r="R30" s="31">
        <v>16</v>
      </c>
      <c r="S30" s="12"/>
      <c r="T30" s="32"/>
      <c r="U30" s="31">
        <v>14</v>
      </c>
      <c r="V30" s="12"/>
      <c r="W30" s="32"/>
      <c r="X30" s="31"/>
      <c r="Y30" s="12"/>
      <c r="Z30" s="32"/>
      <c r="AA30" s="155"/>
      <c r="AB30" s="243">
        <f t="shared" si="2"/>
        <v>144</v>
      </c>
      <c r="AC30" s="31">
        <v>15</v>
      </c>
      <c r="AD30" s="12">
        <v>19</v>
      </c>
      <c r="AE30" s="32"/>
      <c r="AF30" s="243"/>
      <c r="AG30" s="29"/>
      <c r="AH30" s="155"/>
      <c r="AI30" s="155"/>
      <c r="AJ30" s="155"/>
      <c r="AK30" s="155"/>
      <c r="AL30" s="155"/>
      <c r="AM30" s="155"/>
      <c r="AN30" s="155"/>
      <c r="AO30" s="155"/>
      <c r="AP30" s="30"/>
      <c r="AQ30" s="9"/>
      <c r="AR30" s="28">
        <f t="shared" si="3"/>
        <v>9</v>
      </c>
      <c r="AV30" s="164"/>
      <c r="AW30" s="164"/>
      <c r="AX30" s="164"/>
      <c r="AY30" s="164"/>
      <c r="AZ30" s="333" t="s">
        <v>1003</v>
      </c>
      <c r="BA30" s="226"/>
      <c r="BB30" s="165"/>
      <c r="BC30" s="165"/>
      <c r="BD30" s="165"/>
      <c r="BE30" s="165"/>
      <c r="BF30" s="226"/>
      <c r="BG30" s="9" t="s">
        <v>1003</v>
      </c>
      <c r="BH30" s="332"/>
      <c r="BI30" s="338"/>
      <c r="BJ30" s="338"/>
      <c r="BK30" s="338"/>
      <c r="BL30" s="331"/>
    </row>
    <row r="31" spans="1:64" x14ac:dyDescent="0.2">
      <c r="A31" s="340"/>
      <c r="B31" s="23" t="s">
        <v>49</v>
      </c>
      <c r="C31" s="36"/>
      <c r="D31" s="24"/>
      <c r="E31" s="37"/>
      <c r="F31" s="36">
        <v>17</v>
      </c>
      <c r="G31" s="24"/>
      <c r="H31" s="37"/>
      <c r="I31" s="36">
        <v>20</v>
      </c>
      <c r="J31" s="24"/>
      <c r="K31" s="37"/>
      <c r="L31" s="36">
        <v>17</v>
      </c>
      <c r="M31" s="24"/>
      <c r="N31" s="37"/>
      <c r="O31" s="36">
        <v>17</v>
      </c>
      <c r="P31" s="24"/>
      <c r="Q31" s="37"/>
      <c r="R31" s="36">
        <v>14</v>
      </c>
      <c r="S31" s="24"/>
      <c r="T31" s="37"/>
      <c r="U31" s="36">
        <v>17</v>
      </c>
      <c r="V31" s="24"/>
      <c r="W31" s="37"/>
      <c r="X31" s="36"/>
      <c r="Y31" s="24"/>
      <c r="Z31" s="37"/>
      <c r="AA31" s="23"/>
      <c r="AB31" s="24">
        <f t="shared" si="2"/>
        <v>102</v>
      </c>
      <c r="AC31" s="36"/>
      <c r="AD31" s="24"/>
      <c r="AE31" s="37"/>
      <c r="AF31" s="24"/>
      <c r="AG31" s="34"/>
      <c r="AH31" s="23"/>
      <c r="AI31" s="23"/>
      <c r="AJ31" s="23"/>
      <c r="AK31" s="23"/>
      <c r="AL31" s="23"/>
      <c r="AM31" s="23"/>
      <c r="AN31" s="23"/>
      <c r="AO31" s="23"/>
      <c r="AP31" s="35"/>
      <c r="AQ31" s="9"/>
      <c r="AR31" s="28">
        <f t="shared" si="3"/>
        <v>6</v>
      </c>
      <c r="AU31" s="226" t="s">
        <v>199</v>
      </c>
      <c r="AV31" s="338" t="s">
        <v>532</v>
      </c>
      <c r="AW31" s="338"/>
      <c r="AX31" s="338"/>
      <c r="AY31" s="226" t="s">
        <v>123</v>
      </c>
      <c r="AZ31" s="333" t="s">
        <v>1003</v>
      </c>
      <c r="BA31" s="226" t="s">
        <v>353</v>
      </c>
      <c r="BB31" s="338" t="s">
        <v>813</v>
      </c>
      <c r="BC31" s="338"/>
      <c r="BD31" s="338"/>
      <c r="BE31" s="338"/>
      <c r="BF31" s="226" t="s">
        <v>118</v>
      </c>
      <c r="BG31" s="9" t="s">
        <v>1003</v>
      </c>
      <c r="BH31" s="332" t="s">
        <v>13</v>
      </c>
      <c r="BI31" s="338" t="s">
        <v>453</v>
      </c>
      <c r="BJ31" s="338"/>
      <c r="BK31" s="338"/>
      <c r="BL31" s="331" t="s">
        <v>118</v>
      </c>
    </row>
    <row r="32" spans="1:64" x14ac:dyDescent="0.2">
      <c r="A32" s="340"/>
      <c r="B32" s="155" t="s">
        <v>50</v>
      </c>
      <c r="C32" s="31"/>
      <c r="D32" s="243"/>
      <c r="E32" s="32"/>
      <c r="F32" s="31">
        <v>16</v>
      </c>
      <c r="G32" s="243"/>
      <c r="H32" s="32"/>
      <c r="I32" s="31"/>
      <c r="J32" s="243"/>
      <c r="K32" s="32"/>
      <c r="L32" s="31">
        <v>15</v>
      </c>
      <c r="M32" s="243"/>
      <c r="N32" s="32"/>
      <c r="O32" s="31"/>
      <c r="P32" s="243"/>
      <c r="Q32" s="32"/>
      <c r="R32" s="31">
        <v>19</v>
      </c>
      <c r="S32" s="243"/>
      <c r="T32" s="32"/>
      <c r="U32" s="31"/>
      <c r="V32" s="12"/>
      <c r="W32" s="32"/>
      <c r="X32" s="31"/>
      <c r="Y32" s="243"/>
      <c r="Z32" s="32"/>
      <c r="AA32" s="155"/>
      <c r="AB32" s="243">
        <f t="shared" si="2"/>
        <v>50</v>
      </c>
      <c r="AC32" s="31"/>
      <c r="AD32" s="243"/>
      <c r="AE32" s="32"/>
      <c r="AF32" s="243"/>
      <c r="AG32" s="29"/>
      <c r="AH32" s="155"/>
      <c r="AI32" s="155"/>
      <c r="AJ32" s="155"/>
      <c r="AK32" s="155"/>
      <c r="AL32" s="155"/>
      <c r="AM32" s="155"/>
      <c r="AN32" s="155"/>
      <c r="AO32" s="155"/>
      <c r="AP32" s="30"/>
      <c r="AQ32" s="9"/>
      <c r="AR32" s="28">
        <f t="shared" si="3"/>
        <v>3</v>
      </c>
      <c r="AS32">
        <v>5</v>
      </c>
      <c r="AZ32" s="333" t="s">
        <v>1003</v>
      </c>
      <c r="BA32" s="226"/>
      <c r="BB32" s="162"/>
      <c r="BC32" s="162"/>
      <c r="BD32" s="162"/>
      <c r="BE32" s="162"/>
      <c r="BF32" s="225"/>
      <c r="BG32" s="9" t="s">
        <v>1003</v>
      </c>
      <c r="BH32" s="332"/>
      <c r="BI32" s="50"/>
      <c r="BJ32" s="50"/>
      <c r="BK32" s="50"/>
      <c r="BL32" s="331"/>
    </row>
    <row r="33" spans="1:64" x14ac:dyDescent="0.2">
      <c r="A33" s="341"/>
      <c r="B33" s="38" t="s">
        <v>51</v>
      </c>
      <c r="C33" s="42">
        <v>16</v>
      </c>
      <c r="D33" s="41">
        <v>16</v>
      </c>
      <c r="E33" s="43"/>
      <c r="F33" s="42">
        <v>19</v>
      </c>
      <c r="G33" s="41">
        <v>16</v>
      </c>
      <c r="H33" s="43"/>
      <c r="I33" s="42">
        <v>18</v>
      </c>
      <c r="J33" s="41">
        <v>18</v>
      </c>
      <c r="K33" s="43"/>
      <c r="L33" s="42">
        <v>10</v>
      </c>
      <c r="M33" s="41"/>
      <c r="N33" s="43"/>
      <c r="O33" s="42">
        <v>16</v>
      </c>
      <c r="P33" s="41">
        <v>19</v>
      </c>
      <c r="Q33" s="43"/>
      <c r="R33" s="42">
        <v>20</v>
      </c>
      <c r="S33" s="41">
        <v>14</v>
      </c>
      <c r="T33" s="43"/>
      <c r="U33" s="42">
        <v>19</v>
      </c>
      <c r="V33" s="41"/>
      <c r="W33" s="43"/>
      <c r="X33" s="42"/>
      <c r="Y33" s="41"/>
      <c r="Z33" s="43"/>
      <c r="AA33" s="38"/>
      <c r="AB33" s="41">
        <f t="shared" si="2"/>
        <v>201</v>
      </c>
      <c r="AC33" s="42"/>
      <c r="AD33" s="41"/>
      <c r="AE33" s="43"/>
      <c r="AF33" s="41"/>
      <c r="AG33" s="39"/>
      <c r="AH33" s="38"/>
      <c r="AI33" s="38"/>
      <c r="AJ33" s="38"/>
      <c r="AK33" s="38"/>
      <c r="AL33" s="38"/>
      <c r="AM33" s="38"/>
      <c r="AN33" s="38"/>
      <c r="AO33" s="38"/>
      <c r="AP33" s="40"/>
      <c r="AQ33" s="55"/>
      <c r="AR33" s="199">
        <f t="shared" si="3"/>
        <v>12</v>
      </c>
      <c r="AS33" s="278">
        <f>SUM(AR29:AR33)</f>
        <v>35</v>
      </c>
      <c r="AU33" s="226" t="s">
        <v>27</v>
      </c>
      <c r="AV33" s="338" t="s">
        <v>462</v>
      </c>
      <c r="AW33" s="338"/>
      <c r="AX33" s="338"/>
      <c r="AY33" s="226" t="s">
        <v>118</v>
      </c>
      <c r="AZ33" s="333" t="s">
        <v>1003</v>
      </c>
      <c r="BA33" s="226" t="s">
        <v>30</v>
      </c>
      <c r="BB33" s="344" t="s">
        <v>798</v>
      </c>
      <c r="BC33" s="344"/>
      <c r="BD33" s="344"/>
      <c r="BE33" s="344"/>
      <c r="BF33" s="226" t="s">
        <v>118</v>
      </c>
      <c r="BG33" s="9" t="s">
        <v>1003</v>
      </c>
      <c r="BH33" s="332" t="s">
        <v>19</v>
      </c>
      <c r="BI33" s="338" t="s">
        <v>1001</v>
      </c>
      <c r="BJ33" s="338"/>
      <c r="BK33" s="338"/>
      <c r="BL33" s="331" t="s">
        <v>118</v>
      </c>
    </row>
    <row r="34" spans="1:64" ht="12.75" customHeight="1" x14ac:dyDescent="0.2">
      <c r="A34" s="339" t="s">
        <v>26</v>
      </c>
      <c r="B34" s="20" t="s">
        <v>46</v>
      </c>
      <c r="C34" s="25">
        <v>17</v>
      </c>
      <c r="D34" s="26"/>
      <c r="E34" s="27"/>
      <c r="F34" s="25">
        <v>18</v>
      </c>
      <c r="G34" s="26"/>
      <c r="H34" s="27"/>
      <c r="I34" s="25">
        <v>20</v>
      </c>
      <c r="J34" s="26"/>
      <c r="K34" s="27"/>
      <c r="L34" s="25">
        <v>20</v>
      </c>
      <c r="M34" s="26"/>
      <c r="N34" s="27"/>
      <c r="O34" s="25">
        <v>19</v>
      </c>
      <c r="P34" s="26"/>
      <c r="Q34" s="27"/>
      <c r="R34" s="25">
        <v>17</v>
      </c>
      <c r="S34" s="26"/>
      <c r="T34" s="27"/>
      <c r="U34" s="25">
        <v>15</v>
      </c>
      <c r="V34" s="26"/>
      <c r="W34" s="27"/>
      <c r="X34" s="25"/>
      <c r="Y34" s="26"/>
      <c r="Z34" s="27"/>
      <c r="AA34" s="23"/>
      <c r="AB34" s="24">
        <f t="shared" si="2"/>
        <v>126</v>
      </c>
      <c r="AC34" s="25"/>
      <c r="AD34" s="26"/>
      <c r="AE34" s="27"/>
      <c r="AF34" s="24">
        <f>SUM(AB34:AB38)+SUM(AC34:AE38)</f>
        <v>603</v>
      </c>
      <c r="AG34" s="45">
        <v>17</v>
      </c>
      <c r="AH34" s="44">
        <v>18</v>
      </c>
      <c r="AI34" s="44">
        <v>19</v>
      </c>
      <c r="AJ34" s="44">
        <v>16</v>
      </c>
      <c r="AK34" s="44">
        <v>19</v>
      </c>
      <c r="AL34" s="44"/>
      <c r="AM34" s="44"/>
      <c r="AN34" s="44"/>
      <c r="AO34" s="44"/>
      <c r="AP34" s="46"/>
      <c r="AQ34" s="28">
        <f>SUM(AG34:AP38)</f>
        <v>89</v>
      </c>
      <c r="AR34" s="28">
        <f t="shared" si="3"/>
        <v>7</v>
      </c>
      <c r="AS34">
        <f>SUM(AS37:AS38)</f>
        <v>35</v>
      </c>
      <c r="AU34" s="226"/>
      <c r="AY34" s="226"/>
      <c r="AZ34" s="333" t="s">
        <v>1003</v>
      </c>
      <c r="BA34" s="226"/>
      <c r="BF34" s="226"/>
      <c r="BG34" s="9" t="s">
        <v>1003</v>
      </c>
      <c r="BI34" s="338"/>
      <c r="BJ34" s="338"/>
      <c r="BK34" s="338"/>
    </row>
    <row r="35" spans="1:64" x14ac:dyDescent="0.2">
      <c r="A35" s="340"/>
      <c r="B35" s="155" t="s">
        <v>47</v>
      </c>
      <c r="C35" s="31">
        <v>17</v>
      </c>
      <c r="D35" s="243"/>
      <c r="E35" s="32"/>
      <c r="F35" s="31">
        <v>19</v>
      </c>
      <c r="G35" s="12"/>
      <c r="H35" s="32"/>
      <c r="I35" s="31">
        <v>17</v>
      </c>
      <c r="J35" s="243"/>
      <c r="K35" s="32"/>
      <c r="L35" s="31">
        <v>18</v>
      </c>
      <c r="M35" s="243"/>
      <c r="N35" s="32"/>
      <c r="O35" s="31">
        <v>18</v>
      </c>
      <c r="P35" s="12"/>
      <c r="Q35" s="32"/>
      <c r="R35" s="31">
        <v>17</v>
      </c>
      <c r="S35" s="12"/>
      <c r="T35" s="32"/>
      <c r="U35" s="31">
        <v>20</v>
      </c>
      <c r="V35" s="12"/>
      <c r="W35" s="32"/>
      <c r="X35" s="31"/>
      <c r="Y35" s="12"/>
      <c r="Z35" s="32"/>
      <c r="AA35" s="155"/>
      <c r="AB35" s="243">
        <f t="shared" si="2"/>
        <v>126</v>
      </c>
      <c r="AC35" s="31"/>
      <c r="AD35" s="12"/>
      <c r="AE35" s="32"/>
      <c r="AF35" s="243"/>
      <c r="AG35" s="34"/>
      <c r="AH35" s="23"/>
      <c r="AI35" s="23"/>
      <c r="AJ35" s="23"/>
      <c r="AK35" s="23"/>
      <c r="AL35" s="23"/>
      <c r="AM35" s="23"/>
      <c r="AN35" s="23"/>
      <c r="AO35" s="23"/>
      <c r="AP35" s="35"/>
      <c r="AQ35" s="9"/>
      <c r="AR35" s="28">
        <f t="shared" si="3"/>
        <v>7</v>
      </c>
      <c r="AU35" s="172" t="s">
        <v>51</v>
      </c>
      <c r="AZ35" s="333" t="s">
        <v>1003</v>
      </c>
      <c r="BA35" s="226" t="s">
        <v>269</v>
      </c>
      <c r="BB35" s="344" t="s">
        <v>820</v>
      </c>
      <c r="BC35" s="344"/>
      <c r="BD35" s="344"/>
      <c r="BE35" s="344"/>
      <c r="BF35" s="225" t="s">
        <v>118</v>
      </c>
      <c r="BG35" s="9" t="s">
        <v>1003</v>
      </c>
      <c r="BH35" s="167" t="s">
        <v>55</v>
      </c>
    </row>
    <row r="36" spans="1:64" x14ac:dyDescent="0.2">
      <c r="A36" s="340"/>
      <c r="B36" s="23" t="s">
        <v>49</v>
      </c>
      <c r="C36" s="36">
        <v>17</v>
      </c>
      <c r="D36" s="24"/>
      <c r="E36" s="37"/>
      <c r="F36" s="36">
        <v>19</v>
      </c>
      <c r="G36" s="24"/>
      <c r="H36" s="37"/>
      <c r="I36" s="36">
        <v>19</v>
      </c>
      <c r="J36" s="24"/>
      <c r="K36" s="37"/>
      <c r="L36" s="36">
        <v>14</v>
      </c>
      <c r="M36" s="24"/>
      <c r="N36" s="37"/>
      <c r="O36" s="36">
        <v>16</v>
      </c>
      <c r="P36" s="24"/>
      <c r="Q36" s="37"/>
      <c r="R36" s="36">
        <v>18</v>
      </c>
      <c r="S36" s="24"/>
      <c r="T36" s="37"/>
      <c r="U36" s="36">
        <v>19</v>
      </c>
      <c r="V36" s="24"/>
      <c r="W36" s="37"/>
      <c r="X36" s="36"/>
      <c r="Y36" s="24"/>
      <c r="Z36" s="37"/>
      <c r="AA36" s="23"/>
      <c r="AB36" s="24">
        <f t="shared" si="2"/>
        <v>122</v>
      </c>
      <c r="AC36" s="36"/>
      <c r="AD36" s="24"/>
      <c r="AE36" s="37"/>
      <c r="AF36" s="24"/>
      <c r="AG36" s="29"/>
      <c r="AH36" s="155"/>
      <c r="AI36" s="155"/>
      <c r="AJ36" s="155"/>
      <c r="AK36" s="155"/>
      <c r="AL36" s="155"/>
      <c r="AM36" s="155"/>
      <c r="AN36" s="155"/>
      <c r="AO36" s="155"/>
      <c r="AP36" s="30"/>
      <c r="AQ36" s="9"/>
      <c r="AR36" s="28">
        <f t="shared" si="3"/>
        <v>7</v>
      </c>
      <c r="AZ36" s="333" t="s">
        <v>1003</v>
      </c>
      <c r="BA36" s="226"/>
      <c r="BB36" s="164"/>
      <c r="BC36" s="164"/>
      <c r="BD36" s="164"/>
      <c r="BE36" s="164"/>
      <c r="BF36" s="225"/>
      <c r="BG36" s="9" t="s">
        <v>1003</v>
      </c>
    </row>
    <row r="37" spans="1:64" x14ac:dyDescent="0.2">
      <c r="A37" s="340"/>
      <c r="B37" s="155" t="s">
        <v>50</v>
      </c>
      <c r="C37" s="31">
        <v>20</v>
      </c>
      <c r="D37" s="243"/>
      <c r="E37" s="32"/>
      <c r="F37" s="31">
        <v>14</v>
      </c>
      <c r="G37" s="243"/>
      <c r="H37" s="32"/>
      <c r="I37" s="31">
        <v>13</v>
      </c>
      <c r="J37" s="243"/>
      <c r="K37" s="32"/>
      <c r="L37" s="31">
        <v>16</v>
      </c>
      <c r="M37" s="243"/>
      <c r="N37" s="32"/>
      <c r="O37" s="31">
        <v>18</v>
      </c>
      <c r="P37" s="243"/>
      <c r="Q37" s="32"/>
      <c r="R37" s="31">
        <v>20</v>
      </c>
      <c r="S37" s="243"/>
      <c r="T37" s="32"/>
      <c r="U37" s="31">
        <v>20</v>
      </c>
      <c r="V37" s="12"/>
      <c r="W37" s="32"/>
      <c r="X37" s="31"/>
      <c r="Y37" s="243"/>
      <c r="Z37" s="32"/>
      <c r="AA37" s="155"/>
      <c r="AB37" s="243">
        <f t="shared" si="2"/>
        <v>121</v>
      </c>
      <c r="AC37" s="31"/>
      <c r="AD37" s="243"/>
      <c r="AE37" s="32"/>
      <c r="AF37" s="243"/>
      <c r="AG37" s="34"/>
      <c r="AH37" s="23"/>
      <c r="AI37" s="23"/>
      <c r="AJ37" s="23"/>
      <c r="AK37" s="23"/>
      <c r="AL37" s="23"/>
      <c r="AM37" s="23"/>
      <c r="AN37" s="23"/>
      <c r="AO37" s="23"/>
      <c r="AP37" s="35"/>
      <c r="AQ37" s="9"/>
      <c r="AR37" s="28">
        <f t="shared" si="3"/>
        <v>7</v>
      </c>
      <c r="AS37">
        <v>0</v>
      </c>
      <c r="AU37" s="226" t="s">
        <v>22</v>
      </c>
      <c r="AV37" s="338" t="s">
        <v>486</v>
      </c>
      <c r="AW37" s="338"/>
      <c r="AX37" s="338"/>
      <c r="AY37" s="226" t="s">
        <v>123</v>
      </c>
      <c r="AZ37" s="333" t="s">
        <v>1003</v>
      </c>
      <c r="BA37" s="226" t="s">
        <v>13</v>
      </c>
      <c r="BB37" s="338" t="s">
        <v>830</v>
      </c>
      <c r="BC37" s="338"/>
      <c r="BD37" s="338"/>
      <c r="BE37" s="338"/>
      <c r="BF37" s="226" t="s">
        <v>118</v>
      </c>
      <c r="BG37" s="9" t="s">
        <v>1003</v>
      </c>
      <c r="BH37" s="332" t="s">
        <v>25</v>
      </c>
      <c r="BI37" s="338" t="s">
        <v>931</v>
      </c>
      <c r="BJ37" s="338"/>
      <c r="BK37" s="338"/>
      <c r="BL37" s="332" t="s">
        <v>999</v>
      </c>
    </row>
    <row r="38" spans="1:64" x14ac:dyDescent="0.2">
      <c r="A38" s="341"/>
      <c r="B38" s="38" t="s">
        <v>51</v>
      </c>
      <c r="C38" s="42">
        <v>17</v>
      </c>
      <c r="D38" s="41"/>
      <c r="E38" s="43"/>
      <c r="F38" s="42">
        <v>14</v>
      </c>
      <c r="G38" s="41"/>
      <c r="H38" s="43"/>
      <c r="I38" s="42">
        <v>15</v>
      </c>
      <c r="J38" s="41"/>
      <c r="K38" s="43"/>
      <c r="L38" s="42">
        <v>11</v>
      </c>
      <c r="M38" s="41"/>
      <c r="N38" s="43"/>
      <c r="O38" s="42">
        <v>18</v>
      </c>
      <c r="P38" s="41"/>
      <c r="Q38" s="43"/>
      <c r="R38" s="42">
        <v>16</v>
      </c>
      <c r="S38" s="41"/>
      <c r="T38" s="43"/>
      <c r="U38" s="42">
        <v>17</v>
      </c>
      <c r="V38" s="41"/>
      <c r="W38" s="43"/>
      <c r="X38" s="42"/>
      <c r="Y38" s="41"/>
      <c r="Z38" s="43"/>
      <c r="AA38" s="38"/>
      <c r="AB38" s="41">
        <f t="shared" si="2"/>
        <v>108</v>
      </c>
      <c r="AC38" s="42"/>
      <c r="AD38" s="41"/>
      <c r="AE38" s="43"/>
      <c r="AF38" s="41"/>
      <c r="AG38" s="52"/>
      <c r="AH38" s="51"/>
      <c r="AI38" s="51"/>
      <c r="AJ38" s="51"/>
      <c r="AK38" s="51"/>
      <c r="AL38" s="51"/>
      <c r="AM38" s="51"/>
      <c r="AN38" s="51"/>
      <c r="AO38" s="51"/>
      <c r="AP38" s="53"/>
      <c r="AQ38" s="55"/>
      <c r="AR38" s="199">
        <f t="shared" si="3"/>
        <v>7</v>
      </c>
      <c r="AS38" s="278">
        <f>SUM(AR34:AR38)</f>
        <v>35</v>
      </c>
      <c r="AZ38" s="333" t="s">
        <v>1003</v>
      </c>
      <c r="BG38" s="9" t="s">
        <v>1003</v>
      </c>
      <c r="BH38" s="9"/>
      <c r="BL38" s="332"/>
    </row>
    <row r="39" spans="1:64" ht="12.75" customHeight="1" x14ac:dyDescent="0.2">
      <c r="A39" s="339" t="s">
        <v>22</v>
      </c>
      <c r="B39" s="44" t="s">
        <v>46</v>
      </c>
      <c r="C39" s="47"/>
      <c r="D39" s="48"/>
      <c r="E39" s="49"/>
      <c r="F39" s="47"/>
      <c r="G39" s="48"/>
      <c r="H39" s="49"/>
      <c r="I39" s="47">
        <v>19</v>
      </c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155"/>
      <c r="AB39" s="243">
        <f t="shared" si="2"/>
        <v>19</v>
      </c>
      <c r="AC39" s="47">
        <v>15</v>
      </c>
      <c r="AD39" s="48">
        <v>19</v>
      </c>
      <c r="AE39" s="49">
        <v>16</v>
      </c>
      <c r="AF39" s="243">
        <f>SUM(AB39:AB43)+SUM(AC39:AE43)</f>
        <v>467</v>
      </c>
      <c r="AG39" s="21">
        <v>16</v>
      </c>
      <c r="AH39" s="20">
        <v>18</v>
      </c>
      <c r="AI39" s="20">
        <v>17</v>
      </c>
      <c r="AJ39" s="20">
        <v>17</v>
      </c>
      <c r="AK39" s="20">
        <v>17</v>
      </c>
      <c r="AL39" s="20"/>
      <c r="AM39" s="20"/>
      <c r="AN39" s="20"/>
      <c r="AO39" s="20"/>
      <c r="AP39" s="22"/>
      <c r="AQ39" s="28">
        <f>SUM(AG39:AP43)</f>
        <v>85</v>
      </c>
      <c r="AR39" s="28">
        <f t="shared" si="3"/>
        <v>1</v>
      </c>
      <c r="AS39">
        <f>SUM(AS42:AS43)</f>
        <v>31</v>
      </c>
      <c r="AU39" s="226" t="s">
        <v>27</v>
      </c>
      <c r="AV39" s="344" t="s">
        <v>485</v>
      </c>
      <c r="AW39" s="344"/>
      <c r="AX39" s="344"/>
      <c r="AY39" s="225" t="s">
        <v>121</v>
      </c>
      <c r="AZ39" s="333" t="s">
        <v>1003</v>
      </c>
      <c r="BA39" s="163" t="s">
        <v>50</v>
      </c>
      <c r="BF39" s="226"/>
      <c r="BG39" s="9" t="s">
        <v>1003</v>
      </c>
      <c r="BH39" s="332" t="s">
        <v>25</v>
      </c>
      <c r="BI39" s="338" t="s">
        <v>217</v>
      </c>
      <c r="BJ39" s="338"/>
      <c r="BK39" s="338"/>
      <c r="BL39" s="332" t="s">
        <v>121</v>
      </c>
    </row>
    <row r="40" spans="1:64" x14ac:dyDescent="0.2">
      <c r="A40" s="340"/>
      <c r="B40" s="23" t="s">
        <v>47</v>
      </c>
      <c r="C40" s="36">
        <v>15</v>
      </c>
      <c r="D40" s="24">
        <v>15</v>
      </c>
      <c r="E40" s="37"/>
      <c r="F40" s="36">
        <v>18</v>
      </c>
      <c r="G40" s="24">
        <v>16</v>
      </c>
      <c r="H40" s="37"/>
      <c r="I40" s="36"/>
      <c r="J40" s="24"/>
      <c r="K40" s="37"/>
      <c r="L40" s="36"/>
      <c r="M40" s="24"/>
      <c r="N40" s="37"/>
      <c r="O40" s="36"/>
      <c r="P40" s="24"/>
      <c r="Q40" s="37"/>
      <c r="R40" s="36">
        <v>14</v>
      </c>
      <c r="S40" s="24">
        <v>17</v>
      </c>
      <c r="T40" s="37"/>
      <c r="U40" s="36"/>
      <c r="V40" s="24"/>
      <c r="W40" s="37"/>
      <c r="X40" s="36"/>
      <c r="Y40" s="24"/>
      <c r="Z40" s="37"/>
      <c r="AA40" s="23"/>
      <c r="AB40" s="24">
        <f t="shared" si="2"/>
        <v>95</v>
      </c>
      <c r="AC40" s="36">
        <v>15</v>
      </c>
      <c r="AD40" s="24"/>
      <c r="AE40" s="37"/>
      <c r="AF40" s="24"/>
      <c r="AG40" s="29"/>
      <c r="AH40" s="155"/>
      <c r="AI40" s="155"/>
      <c r="AJ40" s="155"/>
      <c r="AK40" s="155"/>
      <c r="AL40" s="155"/>
      <c r="AM40" s="155"/>
      <c r="AN40" s="155"/>
      <c r="AO40" s="155"/>
      <c r="AP40" s="30"/>
      <c r="AQ40" s="9"/>
      <c r="AR40" s="28">
        <f t="shared" si="3"/>
        <v>6</v>
      </c>
      <c r="AZ40" s="333" t="s">
        <v>1003</v>
      </c>
      <c r="BB40" s="164"/>
      <c r="BC40" s="164"/>
      <c r="BD40" s="164"/>
      <c r="BE40" s="164"/>
      <c r="BF40" s="225"/>
      <c r="BG40" s="9" t="s">
        <v>1003</v>
      </c>
      <c r="BH40" s="9"/>
      <c r="BL40" s="332"/>
    </row>
    <row r="41" spans="1:64" x14ac:dyDescent="0.2">
      <c r="A41" s="340"/>
      <c r="B41" s="155" t="s">
        <v>49</v>
      </c>
      <c r="C41" s="31"/>
      <c r="D41" s="243"/>
      <c r="E41" s="32"/>
      <c r="F41" s="31"/>
      <c r="G41" s="243"/>
      <c r="H41" s="32"/>
      <c r="I41" s="31"/>
      <c r="J41" s="243"/>
      <c r="K41" s="32"/>
      <c r="L41" s="31">
        <v>16</v>
      </c>
      <c r="M41" s="243"/>
      <c r="N41" s="32"/>
      <c r="O41" s="31"/>
      <c r="P41" s="243"/>
      <c r="Q41" s="32"/>
      <c r="R41" s="31">
        <v>13</v>
      </c>
      <c r="S41" s="243"/>
      <c r="T41" s="32"/>
      <c r="U41" s="31"/>
      <c r="V41" s="12"/>
      <c r="W41" s="32"/>
      <c r="X41" s="31"/>
      <c r="Y41" s="243"/>
      <c r="Z41" s="32"/>
      <c r="AA41" s="155"/>
      <c r="AB41" s="243">
        <f t="shared" si="2"/>
        <v>29</v>
      </c>
      <c r="AC41" s="31"/>
      <c r="AD41" s="243"/>
      <c r="AE41" s="32"/>
      <c r="AF41" s="243"/>
      <c r="AG41" s="34"/>
      <c r="AH41" s="23"/>
      <c r="AI41" s="23"/>
      <c r="AJ41" s="23"/>
      <c r="AK41" s="23"/>
      <c r="AL41" s="23"/>
      <c r="AM41" s="23"/>
      <c r="AN41" s="23"/>
      <c r="AO41" s="23"/>
      <c r="AP41" s="35"/>
      <c r="AQ41" s="9"/>
      <c r="AR41" s="28">
        <f t="shared" si="3"/>
        <v>2</v>
      </c>
      <c r="AU41" s="226" t="s">
        <v>269</v>
      </c>
      <c r="AV41" s="338" t="s">
        <v>500</v>
      </c>
      <c r="AW41" s="338"/>
      <c r="AX41" s="338"/>
      <c r="AY41" s="226" t="s">
        <v>121</v>
      </c>
      <c r="AZ41" s="333" t="s">
        <v>1003</v>
      </c>
      <c r="BA41" s="226" t="s">
        <v>199</v>
      </c>
      <c r="BB41" s="344" t="s">
        <v>831</v>
      </c>
      <c r="BC41" s="344"/>
      <c r="BD41" s="344"/>
      <c r="BE41" s="344"/>
      <c r="BF41" s="225" t="s">
        <v>123</v>
      </c>
      <c r="BG41" s="9" t="s">
        <v>1003</v>
      </c>
      <c r="BH41" s="367" t="s">
        <v>25</v>
      </c>
      <c r="BI41" s="338" t="s">
        <v>932</v>
      </c>
      <c r="BJ41" s="338"/>
      <c r="BK41" s="338"/>
      <c r="BL41" s="332" t="s">
        <v>121</v>
      </c>
    </row>
    <row r="42" spans="1:64" x14ac:dyDescent="0.2">
      <c r="A42" s="340"/>
      <c r="B42" s="23" t="s">
        <v>50</v>
      </c>
      <c r="C42" s="36"/>
      <c r="D42" s="24"/>
      <c r="E42" s="37"/>
      <c r="F42" s="36">
        <v>16</v>
      </c>
      <c r="G42" s="24">
        <v>17</v>
      </c>
      <c r="H42" s="37"/>
      <c r="I42" s="36"/>
      <c r="J42" s="24"/>
      <c r="K42" s="37"/>
      <c r="L42" s="36"/>
      <c r="M42" s="24"/>
      <c r="N42" s="37"/>
      <c r="O42" s="36"/>
      <c r="P42" s="24"/>
      <c r="Q42" s="37"/>
      <c r="R42" s="36"/>
      <c r="S42" s="24"/>
      <c r="T42" s="37"/>
      <c r="U42" s="36"/>
      <c r="V42" s="24"/>
      <c r="W42" s="37"/>
      <c r="X42" s="36"/>
      <c r="Y42" s="24"/>
      <c r="Z42" s="37"/>
      <c r="AA42" s="23"/>
      <c r="AB42" s="24">
        <f t="shared" si="2"/>
        <v>33</v>
      </c>
      <c r="AC42" s="36"/>
      <c r="AD42" s="24"/>
      <c r="AE42" s="37"/>
      <c r="AF42" s="24"/>
      <c r="AG42" s="29"/>
      <c r="AH42" s="155"/>
      <c r="AI42" s="155"/>
      <c r="AJ42" s="155"/>
      <c r="AK42" s="155"/>
      <c r="AL42" s="155"/>
      <c r="AM42" s="155"/>
      <c r="AN42" s="155"/>
      <c r="AO42" s="155"/>
      <c r="AP42" s="30"/>
      <c r="AQ42" s="9"/>
      <c r="AR42" s="28">
        <f t="shared" si="3"/>
        <v>2</v>
      </c>
      <c r="AS42">
        <v>5</v>
      </c>
      <c r="AY42" s="226"/>
      <c r="AZ42" s="333" t="s">
        <v>1003</v>
      </c>
      <c r="BA42" s="226"/>
      <c r="BF42" s="225"/>
      <c r="BG42" s="9" t="s">
        <v>1003</v>
      </c>
      <c r="BH42" s="9"/>
      <c r="BL42" s="332"/>
    </row>
    <row r="43" spans="1:64" x14ac:dyDescent="0.2">
      <c r="A43" s="341"/>
      <c r="B43" s="51" t="s">
        <v>51</v>
      </c>
      <c r="C43" s="55">
        <v>15</v>
      </c>
      <c r="D43" s="54">
        <v>14</v>
      </c>
      <c r="E43" s="56">
        <v>15</v>
      </c>
      <c r="F43" s="55">
        <v>14</v>
      </c>
      <c r="G43" s="54"/>
      <c r="H43" s="56"/>
      <c r="I43" s="55">
        <v>17</v>
      </c>
      <c r="J43" s="54">
        <v>20</v>
      </c>
      <c r="K43" s="56">
        <v>18</v>
      </c>
      <c r="L43" s="55">
        <v>13</v>
      </c>
      <c r="M43" s="54"/>
      <c r="N43" s="56"/>
      <c r="O43" s="55">
        <v>14</v>
      </c>
      <c r="P43" s="54">
        <v>15</v>
      </c>
      <c r="Q43" s="56">
        <v>16</v>
      </c>
      <c r="R43" s="55">
        <v>17</v>
      </c>
      <c r="S43" s="54">
        <v>14</v>
      </c>
      <c r="T43" s="56"/>
      <c r="U43" s="55">
        <v>11</v>
      </c>
      <c r="V43" s="54">
        <v>13</v>
      </c>
      <c r="W43" s="56"/>
      <c r="X43" s="55"/>
      <c r="Y43" s="54"/>
      <c r="Z43" s="56"/>
      <c r="AA43" s="51"/>
      <c r="AB43" s="54">
        <f t="shared" si="2"/>
        <v>226</v>
      </c>
      <c r="AC43" s="55"/>
      <c r="AD43" s="54"/>
      <c r="AE43" s="56"/>
      <c r="AF43" s="54"/>
      <c r="AG43" s="39"/>
      <c r="AH43" s="38"/>
      <c r="AI43" s="38"/>
      <c r="AJ43" s="38"/>
      <c r="AK43" s="38"/>
      <c r="AL43" s="38"/>
      <c r="AM43" s="38"/>
      <c r="AN43" s="38"/>
      <c r="AO43" s="38"/>
      <c r="AP43" s="40"/>
      <c r="AQ43" s="55"/>
      <c r="AR43" s="199">
        <f t="shared" si="3"/>
        <v>15</v>
      </c>
      <c r="AS43" s="278">
        <f>SUM(AR39:AR43)</f>
        <v>26</v>
      </c>
      <c r="AU43" s="226" t="s">
        <v>13</v>
      </c>
      <c r="AV43" s="338" t="s">
        <v>533</v>
      </c>
      <c r="AW43" s="338"/>
      <c r="AX43" s="338"/>
      <c r="AY43" s="226" t="s">
        <v>118</v>
      </c>
      <c r="AZ43" s="333" t="s">
        <v>1003</v>
      </c>
      <c r="BA43" s="226" t="s">
        <v>18</v>
      </c>
      <c r="BB43" s="344" t="s">
        <v>712</v>
      </c>
      <c r="BC43" s="344"/>
      <c r="BD43" s="344"/>
      <c r="BE43" s="344"/>
      <c r="BF43" s="225" t="s">
        <v>121</v>
      </c>
      <c r="BG43" s="9" t="s">
        <v>1003</v>
      </c>
      <c r="BH43" s="332" t="s">
        <v>22</v>
      </c>
      <c r="BI43" s="338" t="s">
        <v>1002</v>
      </c>
      <c r="BJ43" s="338"/>
      <c r="BK43" s="338"/>
      <c r="BL43" s="332" t="s">
        <v>121</v>
      </c>
    </row>
    <row r="44" spans="1:64" ht="12.75" customHeight="1" x14ac:dyDescent="0.2">
      <c r="A44" s="339" t="s">
        <v>27</v>
      </c>
      <c r="B44" s="20" t="s">
        <v>46</v>
      </c>
      <c r="C44" s="25"/>
      <c r="D44" s="26"/>
      <c r="E44" s="27"/>
      <c r="F44" s="25"/>
      <c r="G44" s="26"/>
      <c r="H44" s="27"/>
      <c r="I44" s="25"/>
      <c r="J44" s="26"/>
      <c r="K44" s="27"/>
      <c r="L44" s="25"/>
      <c r="M44" s="26"/>
      <c r="N44" s="27"/>
      <c r="O44" s="25"/>
      <c r="P44" s="26"/>
      <c r="Q44" s="27"/>
      <c r="R44" s="25"/>
      <c r="S44" s="26"/>
      <c r="T44" s="27"/>
      <c r="U44" s="25"/>
      <c r="V44" s="26"/>
      <c r="W44" s="27"/>
      <c r="X44" s="25"/>
      <c r="Y44" s="26"/>
      <c r="Z44" s="27"/>
      <c r="AA44" s="23"/>
      <c r="AB44" s="24">
        <f t="shared" si="2"/>
        <v>0</v>
      </c>
      <c r="AC44" s="25"/>
      <c r="AD44" s="26"/>
      <c r="AE44" s="27"/>
      <c r="AF44" s="24">
        <f>SUM(AB44:AB48)+SUM(AC44:AE48)</f>
        <v>32</v>
      </c>
      <c r="AG44" s="45">
        <v>19</v>
      </c>
      <c r="AH44" s="44">
        <v>20</v>
      </c>
      <c r="AI44" s="44">
        <v>20</v>
      </c>
      <c r="AJ44" s="44">
        <v>15</v>
      </c>
      <c r="AK44" s="44">
        <v>15</v>
      </c>
      <c r="AL44" s="44"/>
      <c r="AM44" s="44"/>
      <c r="AN44" s="44"/>
      <c r="AO44" s="44"/>
      <c r="AP44" s="46"/>
      <c r="AQ44" s="28">
        <f>SUM(AG44:AP48)</f>
        <v>89</v>
      </c>
      <c r="AR44" s="28">
        <f t="shared" si="3"/>
        <v>0</v>
      </c>
      <c r="AS44">
        <f>SUM(AS47:AS48)</f>
        <v>2</v>
      </c>
      <c r="AU44" s="226"/>
      <c r="AV44" s="166"/>
      <c r="AW44" s="166"/>
      <c r="AX44" s="166"/>
      <c r="AY44" s="226"/>
      <c r="AZ44" s="333" t="s">
        <v>1003</v>
      </c>
      <c r="BA44" s="226"/>
      <c r="BF44" s="226"/>
      <c r="BG44" s="9" t="s">
        <v>1003</v>
      </c>
      <c r="BH44" s="337"/>
      <c r="BL44" s="332"/>
    </row>
    <row r="45" spans="1:64" x14ac:dyDescent="0.2">
      <c r="A45" s="340"/>
      <c r="B45" s="155" t="s">
        <v>47</v>
      </c>
      <c r="C45" s="31"/>
      <c r="D45" s="243"/>
      <c r="E45" s="32"/>
      <c r="F45" s="31">
        <v>15</v>
      </c>
      <c r="G45" s="243"/>
      <c r="H45" s="32"/>
      <c r="I45" s="31"/>
      <c r="J45" s="243"/>
      <c r="K45" s="32"/>
      <c r="L45" s="31"/>
      <c r="M45" s="243"/>
      <c r="N45" s="32"/>
      <c r="O45" s="31"/>
      <c r="P45" s="12"/>
      <c r="Q45" s="32"/>
      <c r="R45" s="31"/>
      <c r="S45" s="12"/>
      <c r="T45" s="32"/>
      <c r="U45" s="31">
        <v>17</v>
      </c>
      <c r="V45" s="12"/>
      <c r="W45" s="32"/>
      <c r="X45" s="31"/>
      <c r="Y45" s="12"/>
      <c r="Z45" s="32"/>
      <c r="AA45" s="155"/>
      <c r="AB45" s="243">
        <f t="shared" si="2"/>
        <v>32</v>
      </c>
      <c r="AC45" s="31"/>
      <c r="AD45" s="12"/>
      <c r="AE45" s="32"/>
      <c r="AF45" s="243"/>
      <c r="AG45" s="34"/>
      <c r="AH45" s="23"/>
      <c r="AI45" s="23"/>
      <c r="AJ45" s="23"/>
      <c r="AK45" s="23"/>
      <c r="AL45" s="23"/>
      <c r="AM45" s="23"/>
      <c r="AN45" s="23"/>
      <c r="AO45" s="23"/>
      <c r="AP45" s="35"/>
      <c r="AQ45" s="9"/>
      <c r="AR45" s="28">
        <f t="shared" si="3"/>
        <v>2</v>
      </c>
      <c r="AU45" s="226" t="s">
        <v>23</v>
      </c>
      <c r="AV45" s="338" t="s">
        <v>534</v>
      </c>
      <c r="AW45" s="338"/>
      <c r="AX45" s="338"/>
      <c r="AY45" s="226" t="s">
        <v>118</v>
      </c>
      <c r="AZ45" s="333" t="s">
        <v>1003</v>
      </c>
      <c r="BA45" s="226" t="s">
        <v>399</v>
      </c>
      <c r="BB45" s="338" t="s">
        <v>832</v>
      </c>
      <c r="BC45" s="338"/>
      <c r="BD45" s="338"/>
      <c r="BE45" s="338"/>
      <c r="BF45" s="226" t="s">
        <v>118</v>
      </c>
      <c r="BG45" s="9" t="s">
        <v>1003</v>
      </c>
      <c r="BH45" s="332" t="s">
        <v>23</v>
      </c>
      <c r="BI45" s="338" t="s">
        <v>660</v>
      </c>
      <c r="BJ45" s="338"/>
      <c r="BK45" s="338"/>
      <c r="BL45" s="332" t="s">
        <v>121</v>
      </c>
    </row>
    <row r="46" spans="1:64" x14ac:dyDescent="0.2">
      <c r="A46" s="340"/>
      <c r="B46" s="23" t="s">
        <v>49</v>
      </c>
      <c r="C46" s="36"/>
      <c r="D46" s="24"/>
      <c r="E46" s="37"/>
      <c r="F46" s="36"/>
      <c r="G46" s="24"/>
      <c r="H46" s="37"/>
      <c r="I46" s="36"/>
      <c r="J46" s="24"/>
      <c r="K46" s="37"/>
      <c r="L46" s="36"/>
      <c r="M46" s="24"/>
      <c r="N46" s="37"/>
      <c r="O46" s="36"/>
      <c r="P46" s="24"/>
      <c r="Q46" s="37"/>
      <c r="R46" s="36"/>
      <c r="S46" s="24"/>
      <c r="T46" s="37"/>
      <c r="U46" s="36"/>
      <c r="V46" s="24"/>
      <c r="W46" s="37"/>
      <c r="X46" s="36"/>
      <c r="Y46" s="24"/>
      <c r="Z46" s="37"/>
      <c r="AA46" s="23"/>
      <c r="AB46" s="24">
        <f t="shared" si="2"/>
        <v>0</v>
      </c>
      <c r="AC46" s="36"/>
      <c r="AD46" s="24"/>
      <c r="AE46" s="37"/>
      <c r="AF46" s="24"/>
      <c r="AG46" s="29"/>
      <c r="AH46" s="155"/>
      <c r="AI46" s="155"/>
      <c r="AJ46" s="155"/>
      <c r="AK46" s="155"/>
      <c r="AL46" s="155"/>
      <c r="AM46" s="155"/>
      <c r="AN46" s="155"/>
      <c r="AO46" s="155"/>
      <c r="AP46" s="30"/>
      <c r="AQ46" s="9"/>
      <c r="AR46" s="28">
        <f t="shared" si="3"/>
        <v>0</v>
      </c>
      <c r="AU46" s="226"/>
      <c r="AV46" s="166"/>
      <c r="AW46" s="166"/>
      <c r="AX46" s="166"/>
      <c r="AY46" s="226"/>
      <c r="AZ46" s="333" t="s">
        <v>1003</v>
      </c>
      <c r="BA46" s="226"/>
      <c r="BF46" s="226"/>
      <c r="BG46" s="9" t="s">
        <v>1003</v>
      </c>
      <c r="BH46" s="337"/>
      <c r="BL46" s="332"/>
    </row>
    <row r="47" spans="1:64" x14ac:dyDescent="0.2">
      <c r="A47" s="340"/>
      <c r="B47" s="155" t="s">
        <v>50</v>
      </c>
      <c r="C47" s="31"/>
      <c r="D47" s="243"/>
      <c r="E47" s="32"/>
      <c r="F47" s="31"/>
      <c r="G47" s="243"/>
      <c r="H47" s="32"/>
      <c r="I47" s="31"/>
      <c r="J47" s="243"/>
      <c r="K47" s="32"/>
      <c r="L47" s="31"/>
      <c r="M47" s="243"/>
      <c r="N47" s="32"/>
      <c r="O47" s="31"/>
      <c r="P47" s="243"/>
      <c r="Q47" s="32"/>
      <c r="R47" s="31"/>
      <c r="S47" s="243"/>
      <c r="T47" s="32"/>
      <c r="U47" s="31"/>
      <c r="V47" s="12"/>
      <c r="W47" s="32"/>
      <c r="X47" s="31"/>
      <c r="Y47" s="243"/>
      <c r="Z47" s="32"/>
      <c r="AA47" s="155"/>
      <c r="AB47" s="243">
        <f t="shared" si="2"/>
        <v>0</v>
      </c>
      <c r="AC47" s="31"/>
      <c r="AD47" s="243"/>
      <c r="AE47" s="32"/>
      <c r="AF47" s="243"/>
      <c r="AG47" s="34"/>
      <c r="AH47" s="23"/>
      <c r="AI47" s="23"/>
      <c r="AJ47" s="23"/>
      <c r="AK47" s="23"/>
      <c r="AL47" s="23"/>
      <c r="AM47" s="23"/>
      <c r="AN47" s="23"/>
      <c r="AO47" s="23"/>
      <c r="AP47" s="35"/>
      <c r="AQ47" s="9"/>
      <c r="AR47" s="28">
        <f t="shared" si="3"/>
        <v>0</v>
      </c>
      <c r="AS47">
        <v>0</v>
      </c>
      <c r="AU47" s="226" t="s">
        <v>25</v>
      </c>
      <c r="AV47" s="338" t="s">
        <v>503</v>
      </c>
      <c r="AW47" s="338"/>
      <c r="AX47" s="338"/>
      <c r="AY47" s="226" t="s">
        <v>118</v>
      </c>
      <c r="AZ47" s="333" t="s">
        <v>1003</v>
      </c>
      <c r="BA47" s="226" t="s">
        <v>26</v>
      </c>
      <c r="BB47" s="338" t="s">
        <v>754</v>
      </c>
      <c r="BC47" s="338"/>
      <c r="BD47" s="338"/>
      <c r="BE47" s="338"/>
      <c r="BF47" s="226" t="s">
        <v>118</v>
      </c>
      <c r="BG47" s="9" t="s">
        <v>1003</v>
      </c>
      <c r="BH47" s="332" t="s">
        <v>30</v>
      </c>
      <c r="BI47" s="338" t="s">
        <v>451</v>
      </c>
      <c r="BJ47" s="338"/>
      <c r="BK47" s="338"/>
      <c r="BL47" s="332" t="s">
        <v>121</v>
      </c>
    </row>
    <row r="48" spans="1:64" x14ac:dyDescent="0.2">
      <c r="A48" s="341"/>
      <c r="B48" s="38" t="s">
        <v>51</v>
      </c>
      <c r="C48" s="42"/>
      <c r="D48" s="41"/>
      <c r="E48" s="43"/>
      <c r="F48" s="42"/>
      <c r="G48" s="41"/>
      <c r="H48" s="43"/>
      <c r="I48" s="42"/>
      <c r="J48" s="41"/>
      <c r="K48" s="43"/>
      <c r="L48" s="42"/>
      <c r="M48" s="41"/>
      <c r="N48" s="43"/>
      <c r="O48" s="42"/>
      <c r="P48" s="41"/>
      <c r="Q48" s="43"/>
      <c r="R48" s="42"/>
      <c r="S48" s="41"/>
      <c r="T48" s="43"/>
      <c r="U48" s="42"/>
      <c r="V48" s="41"/>
      <c r="W48" s="43"/>
      <c r="X48" s="42"/>
      <c r="Y48" s="41"/>
      <c r="Z48" s="43"/>
      <c r="AA48" s="38"/>
      <c r="AB48" s="41">
        <f t="shared" si="2"/>
        <v>0</v>
      </c>
      <c r="AC48" s="42"/>
      <c r="AD48" s="41"/>
      <c r="AE48" s="43"/>
      <c r="AF48" s="41"/>
      <c r="AG48" s="52"/>
      <c r="AH48" s="51"/>
      <c r="AI48" s="51"/>
      <c r="AJ48" s="51"/>
      <c r="AK48" s="51"/>
      <c r="AL48" s="51"/>
      <c r="AM48" s="51"/>
      <c r="AN48" s="51"/>
      <c r="AO48" s="51"/>
      <c r="AP48" s="53"/>
      <c r="AQ48" s="55"/>
      <c r="AR48" s="199">
        <f t="shared" si="3"/>
        <v>0</v>
      </c>
      <c r="AS48" s="278">
        <f>SUM(AR44:AR48)</f>
        <v>2</v>
      </c>
      <c r="AZ48" s="333" t="s">
        <v>1003</v>
      </c>
      <c r="BA48" s="226"/>
      <c r="BF48" s="226"/>
      <c r="BG48" s="9" t="s">
        <v>1003</v>
      </c>
      <c r="BH48" s="167"/>
      <c r="BL48" s="332"/>
    </row>
    <row r="49" spans="1:64" ht="12.75" customHeight="1" x14ac:dyDescent="0.2">
      <c r="A49" s="339" t="s">
        <v>18</v>
      </c>
      <c r="B49" s="44" t="s">
        <v>46</v>
      </c>
      <c r="C49" s="47"/>
      <c r="D49" s="48"/>
      <c r="E49" s="49"/>
      <c r="F49" s="47"/>
      <c r="G49" s="48"/>
      <c r="H49" s="49"/>
      <c r="I49" s="47"/>
      <c r="J49" s="48"/>
      <c r="K49" s="49"/>
      <c r="L49" s="47"/>
      <c r="M49" s="48"/>
      <c r="N49" s="49"/>
      <c r="O49" s="47"/>
      <c r="P49" s="48"/>
      <c r="Q49" s="49"/>
      <c r="R49" s="47"/>
      <c r="S49" s="48"/>
      <c r="T49" s="49"/>
      <c r="U49" s="47"/>
      <c r="V49" s="48"/>
      <c r="W49" s="49"/>
      <c r="X49" s="47"/>
      <c r="Y49" s="48"/>
      <c r="Z49" s="49"/>
      <c r="AA49" s="155"/>
      <c r="AB49" s="243">
        <f t="shared" si="2"/>
        <v>0</v>
      </c>
      <c r="AC49" s="47">
        <v>20</v>
      </c>
      <c r="AD49" s="48">
        <v>15</v>
      </c>
      <c r="AE49" s="49">
        <v>16</v>
      </c>
      <c r="AF49" s="243">
        <f>SUM(AB49:AB53)+SUM(AC49:AE53)</f>
        <v>645</v>
      </c>
      <c r="AG49" s="21">
        <v>15</v>
      </c>
      <c r="AH49" s="20">
        <v>17</v>
      </c>
      <c r="AI49" s="20">
        <v>19</v>
      </c>
      <c r="AJ49" s="20">
        <v>17</v>
      </c>
      <c r="AK49" s="20">
        <v>18</v>
      </c>
      <c r="AL49" s="20"/>
      <c r="AM49" s="20"/>
      <c r="AN49" s="20"/>
      <c r="AO49" s="20"/>
      <c r="AP49" s="22"/>
      <c r="AQ49" s="28">
        <f>SUM(AG49:AP53)</f>
        <v>86</v>
      </c>
      <c r="AR49" s="28">
        <f t="shared" si="3"/>
        <v>0</v>
      </c>
      <c r="AS49">
        <f>SUM(AS52:AS53)</f>
        <v>40</v>
      </c>
      <c r="AZ49" s="333" t="s">
        <v>1003</v>
      </c>
      <c r="BA49" s="226" t="s">
        <v>399</v>
      </c>
      <c r="BB49" s="338" t="s">
        <v>755</v>
      </c>
      <c r="BC49" s="338"/>
      <c r="BD49" s="338"/>
      <c r="BE49" s="338"/>
      <c r="BF49" s="226" t="s">
        <v>118</v>
      </c>
      <c r="BG49" s="9" t="s">
        <v>1003</v>
      </c>
      <c r="BH49" s="332" t="s">
        <v>22</v>
      </c>
      <c r="BI49" s="338" t="s">
        <v>966</v>
      </c>
      <c r="BJ49" s="338"/>
      <c r="BK49" s="338"/>
      <c r="BL49" s="332" t="s">
        <v>118</v>
      </c>
    </row>
    <row r="50" spans="1:64" x14ac:dyDescent="0.2">
      <c r="A50" s="340"/>
      <c r="B50" s="23" t="s">
        <v>47</v>
      </c>
      <c r="C50" s="36"/>
      <c r="D50" s="24"/>
      <c r="E50" s="37"/>
      <c r="F50" s="36"/>
      <c r="G50" s="24"/>
      <c r="H50" s="37"/>
      <c r="I50" s="36"/>
      <c r="J50" s="24"/>
      <c r="K50" s="37"/>
      <c r="L50" s="36"/>
      <c r="M50" s="24"/>
      <c r="N50" s="37"/>
      <c r="O50" s="36"/>
      <c r="P50" s="24"/>
      <c r="Q50" s="37"/>
      <c r="R50" s="36"/>
      <c r="S50" s="24"/>
      <c r="T50" s="37"/>
      <c r="U50" s="36"/>
      <c r="V50" s="24"/>
      <c r="W50" s="37"/>
      <c r="X50" s="36"/>
      <c r="Y50" s="24"/>
      <c r="Z50" s="37"/>
      <c r="AA50" s="23"/>
      <c r="AB50" s="24">
        <f t="shared" si="2"/>
        <v>0</v>
      </c>
      <c r="AC50" s="36">
        <v>18</v>
      </c>
      <c r="AD50" s="24">
        <v>16</v>
      </c>
      <c r="AE50" s="37"/>
      <c r="AF50" s="24"/>
      <c r="AG50" s="29"/>
      <c r="AH50" s="155"/>
      <c r="AI50" s="155"/>
      <c r="AJ50" s="155"/>
      <c r="AK50" s="155"/>
      <c r="AL50" s="155"/>
      <c r="AM50" s="155"/>
      <c r="AN50" s="155"/>
      <c r="AO50" s="155"/>
      <c r="AP50" s="30"/>
      <c r="AQ50" s="9"/>
      <c r="AR50" s="28">
        <f t="shared" si="3"/>
        <v>0</v>
      </c>
      <c r="AZ50" s="333" t="s">
        <v>1003</v>
      </c>
      <c r="BA50" s="226"/>
      <c r="BF50" s="226"/>
      <c r="BG50" s="9" t="s">
        <v>1003</v>
      </c>
      <c r="BL50" s="332"/>
    </row>
    <row r="51" spans="1:64" x14ac:dyDescent="0.2">
      <c r="A51" s="340"/>
      <c r="B51" s="155" t="s">
        <v>49</v>
      </c>
      <c r="C51" s="31"/>
      <c r="D51" s="243"/>
      <c r="E51" s="32"/>
      <c r="F51" s="31"/>
      <c r="G51" s="243"/>
      <c r="H51" s="32"/>
      <c r="I51" s="31"/>
      <c r="J51" s="243"/>
      <c r="K51" s="32"/>
      <c r="L51" s="31"/>
      <c r="M51" s="243"/>
      <c r="N51" s="32"/>
      <c r="O51" s="31"/>
      <c r="P51" s="243"/>
      <c r="Q51" s="32"/>
      <c r="R51" s="31"/>
      <c r="S51" s="243"/>
      <c r="T51" s="32"/>
      <c r="U51" s="31"/>
      <c r="V51" s="12"/>
      <c r="W51" s="32"/>
      <c r="X51" s="31"/>
      <c r="Y51" s="243"/>
      <c r="Z51" s="32"/>
      <c r="AA51" s="155"/>
      <c r="AB51" s="243">
        <f t="shared" si="2"/>
        <v>0</v>
      </c>
      <c r="AC51" s="31"/>
      <c r="AD51" s="243"/>
      <c r="AE51" s="32"/>
      <c r="AF51" s="243"/>
      <c r="AG51" s="34"/>
      <c r="AH51" s="23"/>
      <c r="AI51" s="23"/>
      <c r="AJ51" s="23"/>
      <c r="AK51" s="23"/>
      <c r="AL51" s="23"/>
      <c r="AM51" s="23"/>
      <c r="AN51" s="23"/>
      <c r="AO51" s="23"/>
      <c r="AP51" s="35"/>
      <c r="AQ51" s="9"/>
      <c r="AR51" s="28">
        <f t="shared" si="3"/>
        <v>0</v>
      </c>
      <c r="AZ51" s="333" t="s">
        <v>1003</v>
      </c>
      <c r="BA51" s="226" t="s">
        <v>20</v>
      </c>
      <c r="BB51" s="338" t="s">
        <v>744</v>
      </c>
      <c r="BC51" s="338"/>
      <c r="BD51" s="338"/>
      <c r="BE51" s="338"/>
      <c r="BF51" s="226" t="s">
        <v>118</v>
      </c>
      <c r="BG51" s="9" t="s">
        <v>1003</v>
      </c>
      <c r="BH51" s="332" t="s">
        <v>269</v>
      </c>
      <c r="BI51" s="338" t="s">
        <v>984</v>
      </c>
      <c r="BJ51" s="338"/>
      <c r="BK51" s="338"/>
      <c r="BL51" s="332" t="s">
        <v>118</v>
      </c>
    </row>
    <row r="52" spans="1:64" x14ac:dyDescent="0.2">
      <c r="A52" s="340"/>
      <c r="B52" s="23" t="s">
        <v>50</v>
      </c>
      <c r="C52" s="36">
        <v>19</v>
      </c>
      <c r="D52" s="24">
        <v>17</v>
      </c>
      <c r="E52" s="37"/>
      <c r="F52" s="36">
        <v>15</v>
      </c>
      <c r="G52" s="24">
        <v>12</v>
      </c>
      <c r="H52" s="37"/>
      <c r="I52" s="36">
        <v>20</v>
      </c>
      <c r="J52" s="24">
        <v>20</v>
      </c>
      <c r="K52" s="37"/>
      <c r="L52" s="36">
        <v>17</v>
      </c>
      <c r="M52" s="24">
        <v>13</v>
      </c>
      <c r="N52" s="37"/>
      <c r="O52" s="36">
        <v>16</v>
      </c>
      <c r="P52" s="24">
        <v>20</v>
      </c>
      <c r="Q52" s="37"/>
      <c r="R52" s="36">
        <v>19</v>
      </c>
      <c r="S52" s="24">
        <v>17</v>
      </c>
      <c r="T52" s="37"/>
      <c r="U52" s="36">
        <v>17</v>
      </c>
      <c r="V52" s="24">
        <v>13</v>
      </c>
      <c r="W52" s="37"/>
      <c r="X52" s="36"/>
      <c r="Y52" s="24"/>
      <c r="Z52" s="37"/>
      <c r="AA52" s="23"/>
      <c r="AB52" s="24">
        <f t="shared" si="2"/>
        <v>235</v>
      </c>
      <c r="AC52" s="36"/>
      <c r="AD52" s="24"/>
      <c r="AE52" s="37"/>
      <c r="AF52" s="24"/>
      <c r="AG52" s="29"/>
      <c r="AH52" s="155"/>
      <c r="AI52" s="155"/>
      <c r="AJ52" s="155"/>
      <c r="AK52" s="155"/>
      <c r="AL52" s="155"/>
      <c r="AM52" s="155"/>
      <c r="AN52" s="155"/>
      <c r="AO52" s="155"/>
      <c r="AP52" s="30"/>
      <c r="AQ52" s="9"/>
      <c r="AR52" s="28">
        <f t="shared" si="3"/>
        <v>14</v>
      </c>
      <c r="AS52">
        <v>5</v>
      </c>
      <c r="AZ52" s="333" t="s">
        <v>1003</v>
      </c>
      <c r="BG52" s="9" t="s">
        <v>1003</v>
      </c>
      <c r="BL52" s="332"/>
    </row>
    <row r="53" spans="1:64" x14ac:dyDescent="0.2">
      <c r="A53" s="341"/>
      <c r="B53" s="51" t="s">
        <v>51</v>
      </c>
      <c r="C53" s="55">
        <v>15</v>
      </c>
      <c r="D53" s="54">
        <v>20</v>
      </c>
      <c r="E53" s="56">
        <v>15</v>
      </c>
      <c r="F53" s="55">
        <v>12</v>
      </c>
      <c r="G53" s="54">
        <v>18</v>
      </c>
      <c r="H53" s="56">
        <v>14</v>
      </c>
      <c r="I53" s="55">
        <v>18</v>
      </c>
      <c r="J53" s="54">
        <v>19</v>
      </c>
      <c r="K53" s="56">
        <v>15</v>
      </c>
      <c r="L53" s="55">
        <v>14</v>
      </c>
      <c r="M53" s="54">
        <v>13</v>
      </c>
      <c r="N53" s="56">
        <v>14</v>
      </c>
      <c r="O53" s="55">
        <v>17</v>
      </c>
      <c r="P53" s="54">
        <v>16</v>
      </c>
      <c r="Q53" s="56">
        <v>15</v>
      </c>
      <c r="R53" s="55">
        <v>15</v>
      </c>
      <c r="S53" s="54">
        <v>16</v>
      </c>
      <c r="T53" s="56">
        <v>14</v>
      </c>
      <c r="U53" s="55">
        <v>16</v>
      </c>
      <c r="V53" s="54">
        <v>13</v>
      </c>
      <c r="W53" s="56">
        <v>16</v>
      </c>
      <c r="X53" s="55"/>
      <c r="Y53" s="54"/>
      <c r="Z53" s="56"/>
      <c r="AA53" s="51"/>
      <c r="AB53" s="54">
        <f t="shared" si="2"/>
        <v>325</v>
      </c>
      <c r="AC53" s="55"/>
      <c r="AD53" s="54"/>
      <c r="AE53" s="56"/>
      <c r="AF53" s="54"/>
      <c r="AG53" s="39"/>
      <c r="AH53" s="38"/>
      <c r="AI53" s="38"/>
      <c r="AJ53" s="38"/>
      <c r="AK53" s="38"/>
      <c r="AL53" s="38"/>
      <c r="AM53" s="38"/>
      <c r="AN53" s="38"/>
      <c r="AO53" s="38"/>
      <c r="AP53" s="40"/>
      <c r="AQ53" s="55"/>
      <c r="AR53" s="199">
        <f t="shared" si="3"/>
        <v>21</v>
      </c>
      <c r="AS53" s="278">
        <f>SUM(AR49:AR53)</f>
        <v>35</v>
      </c>
      <c r="AZ53" s="333" t="s">
        <v>1003</v>
      </c>
      <c r="BA53" s="163" t="s">
        <v>51</v>
      </c>
      <c r="BB53" s="164"/>
      <c r="BC53" s="164"/>
      <c r="BD53" s="164"/>
      <c r="BE53" s="164"/>
      <c r="BF53" s="226"/>
      <c r="BG53" s="9" t="s">
        <v>1003</v>
      </c>
      <c r="BH53" s="332" t="s">
        <v>13</v>
      </c>
      <c r="BI53" s="338" t="s">
        <v>455</v>
      </c>
      <c r="BJ53" s="338"/>
      <c r="BK53" s="338"/>
      <c r="BL53" s="332" t="s">
        <v>118</v>
      </c>
    </row>
    <row r="54" spans="1:64" ht="12.75" customHeight="1" x14ac:dyDescent="0.2">
      <c r="A54" s="339" t="s">
        <v>24</v>
      </c>
      <c r="B54" s="20" t="s">
        <v>46</v>
      </c>
      <c r="C54" s="25"/>
      <c r="D54" s="26"/>
      <c r="E54" s="27"/>
      <c r="F54" s="25"/>
      <c r="G54" s="26"/>
      <c r="H54" s="27"/>
      <c r="I54" s="25"/>
      <c r="J54" s="26"/>
      <c r="K54" s="27"/>
      <c r="L54" s="25"/>
      <c r="M54" s="26"/>
      <c r="N54" s="27"/>
      <c r="O54" s="25"/>
      <c r="P54" s="26"/>
      <c r="Q54" s="27"/>
      <c r="R54" s="25"/>
      <c r="S54" s="26"/>
      <c r="T54" s="27"/>
      <c r="U54" s="25"/>
      <c r="V54" s="26"/>
      <c r="W54" s="27"/>
      <c r="X54" s="25"/>
      <c r="Y54" s="26"/>
      <c r="Z54" s="27"/>
      <c r="AA54" s="23"/>
      <c r="AB54" s="24">
        <f t="shared" si="2"/>
        <v>0</v>
      </c>
      <c r="AC54" s="25"/>
      <c r="AD54" s="26"/>
      <c r="AE54" s="27"/>
      <c r="AF54" s="24">
        <f>SUM(AB54:AB58)+SUM(AC54:AE58)</f>
        <v>0</v>
      </c>
      <c r="AG54" s="45"/>
      <c r="AH54" s="44"/>
      <c r="AI54" s="44"/>
      <c r="AJ54" s="44"/>
      <c r="AK54" s="44"/>
      <c r="AL54" s="44"/>
      <c r="AM54" s="44"/>
      <c r="AN54" s="44"/>
      <c r="AO54" s="44"/>
      <c r="AP54" s="46"/>
      <c r="AQ54" s="28">
        <f>SUM(AG54:AP58)</f>
        <v>0</v>
      </c>
      <c r="AR54" s="28">
        <f t="shared" si="3"/>
        <v>0</v>
      </c>
      <c r="AS54">
        <f>SUM(AS57:AS58)</f>
        <v>0</v>
      </c>
      <c r="AZ54" s="333" t="s">
        <v>1003</v>
      </c>
      <c r="BA54" s="50"/>
      <c r="BB54" s="164"/>
      <c r="BC54" s="164"/>
      <c r="BD54" s="164"/>
      <c r="BE54" s="164"/>
      <c r="BF54" s="226"/>
      <c r="BG54" s="9" t="s">
        <v>1003</v>
      </c>
      <c r="BL54" s="332"/>
    </row>
    <row r="55" spans="1:64" x14ac:dyDescent="0.2">
      <c r="A55" s="340"/>
      <c r="B55" s="155" t="s">
        <v>47</v>
      </c>
      <c r="C55" s="31"/>
      <c r="D55" s="243"/>
      <c r="E55" s="32"/>
      <c r="F55" s="31"/>
      <c r="G55" s="12"/>
      <c r="H55" s="32"/>
      <c r="I55" s="31"/>
      <c r="J55" s="12"/>
      <c r="K55" s="32"/>
      <c r="L55" s="31"/>
      <c r="M55" s="12"/>
      <c r="N55" s="32"/>
      <c r="O55" s="31"/>
      <c r="P55" s="12"/>
      <c r="Q55" s="32"/>
      <c r="R55" s="31"/>
      <c r="S55" s="12"/>
      <c r="T55" s="32"/>
      <c r="U55" s="31"/>
      <c r="V55" s="12"/>
      <c r="W55" s="32"/>
      <c r="X55" s="31"/>
      <c r="Y55" s="12"/>
      <c r="Z55" s="32"/>
      <c r="AA55" s="155"/>
      <c r="AB55" s="243">
        <f t="shared" si="2"/>
        <v>0</v>
      </c>
      <c r="AC55" s="31"/>
      <c r="AD55" s="12"/>
      <c r="AE55" s="32"/>
      <c r="AF55" s="243"/>
      <c r="AG55" s="34"/>
      <c r="AH55" s="23"/>
      <c r="AI55" s="23"/>
      <c r="AJ55" s="23"/>
      <c r="AK55" s="23"/>
      <c r="AL55" s="23"/>
      <c r="AM55" s="23"/>
      <c r="AN55" s="23"/>
      <c r="AO55" s="23"/>
      <c r="AP55" s="35"/>
      <c r="AQ55" s="9"/>
      <c r="AR55" s="28">
        <f t="shared" si="3"/>
        <v>0</v>
      </c>
      <c r="AZ55" s="333" t="s">
        <v>1003</v>
      </c>
      <c r="BA55" s="226" t="s">
        <v>31</v>
      </c>
      <c r="BB55" s="338" t="s">
        <v>768</v>
      </c>
      <c r="BC55" s="338"/>
      <c r="BD55" s="338"/>
      <c r="BE55" s="338"/>
      <c r="BF55" s="226" t="s">
        <v>123</v>
      </c>
      <c r="BG55" s="9" t="s">
        <v>1003</v>
      </c>
      <c r="BH55" s="332" t="s">
        <v>19</v>
      </c>
      <c r="BI55" s="338" t="s">
        <v>929</v>
      </c>
      <c r="BJ55" s="338"/>
      <c r="BK55" s="338"/>
      <c r="BL55" s="332" t="s">
        <v>118</v>
      </c>
    </row>
    <row r="56" spans="1:64" x14ac:dyDescent="0.2">
      <c r="A56" s="340"/>
      <c r="B56" s="23" t="s">
        <v>49</v>
      </c>
      <c r="C56" s="36"/>
      <c r="D56" s="24"/>
      <c r="E56" s="37"/>
      <c r="F56" s="36"/>
      <c r="G56" s="24"/>
      <c r="H56" s="37"/>
      <c r="I56" s="24"/>
      <c r="J56" s="24"/>
      <c r="K56" s="37"/>
      <c r="L56" s="36"/>
      <c r="M56" s="24"/>
      <c r="N56" s="37"/>
      <c r="O56" s="36"/>
      <c r="P56" s="24"/>
      <c r="Q56" s="37"/>
      <c r="R56" s="36"/>
      <c r="S56" s="24"/>
      <c r="T56" s="37"/>
      <c r="U56" s="36"/>
      <c r="V56" s="24"/>
      <c r="W56" s="37"/>
      <c r="X56" s="36"/>
      <c r="Y56" s="24"/>
      <c r="Z56" s="37"/>
      <c r="AA56" s="23"/>
      <c r="AB56" s="24">
        <f t="shared" si="2"/>
        <v>0</v>
      </c>
      <c r="AC56" s="36"/>
      <c r="AD56" s="24"/>
      <c r="AE56" s="37"/>
      <c r="AF56" s="24"/>
      <c r="AG56" s="29"/>
      <c r="AH56" s="155"/>
      <c r="AI56" s="155"/>
      <c r="AJ56" s="155"/>
      <c r="AK56" s="155"/>
      <c r="AL56" s="155"/>
      <c r="AM56" s="155"/>
      <c r="AN56" s="155"/>
      <c r="AO56" s="155"/>
      <c r="AP56" s="30"/>
      <c r="AQ56" s="9"/>
      <c r="AR56" s="28">
        <f t="shared" si="3"/>
        <v>0</v>
      </c>
      <c r="AZ56" s="333" t="s">
        <v>1003</v>
      </c>
      <c r="BF56" s="226"/>
      <c r="BG56" s="9" t="s">
        <v>1003</v>
      </c>
    </row>
    <row r="57" spans="1:64" x14ac:dyDescent="0.2">
      <c r="A57" s="340"/>
      <c r="B57" s="155" t="s">
        <v>50</v>
      </c>
      <c r="C57" s="31"/>
      <c r="D57" s="243"/>
      <c r="E57" s="32"/>
      <c r="F57" s="31"/>
      <c r="G57" s="12"/>
      <c r="H57" s="32"/>
      <c r="I57" s="31"/>
      <c r="J57" s="243"/>
      <c r="K57" s="32"/>
      <c r="L57" s="31"/>
      <c r="M57" s="12"/>
      <c r="N57" s="32"/>
      <c r="O57" s="31"/>
      <c r="P57" s="243"/>
      <c r="Q57" s="32"/>
      <c r="R57" s="31"/>
      <c r="S57" s="243"/>
      <c r="T57" s="32"/>
      <c r="U57" s="31"/>
      <c r="V57" s="12"/>
      <c r="W57" s="32"/>
      <c r="X57" s="31"/>
      <c r="Y57" s="243"/>
      <c r="Z57" s="32"/>
      <c r="AA57" s="155"/>
      <c r="AB57" s="243">
        <f t="shared" si="2"/>
        <v>0</v>
      </c>
      <c r="AC57" s="31"/>
      <c r="AD57" s="243"/>
      <c r="AE57" s="32"/>
      <c r="AF57" s="243"/>
      <c r="AG57" s="34"/>
      <c r="AH57" s="23"/>
      <c r="AI57" s="23"/>
      <c r="AJ57" s="23"/>
      <c r="AK57" s="23"/>
      <c r="AL57" s="23"/>
      <c r="AM57" s="23"/>
      <c r="AN57" s="23"/>
      <c r="AO57" s="23"/>
      <c r="AP57" s="35"/>
      <c r="AQ57" s="9"/>
      <c r="AR57" s="28">
        <f t="shared" si="3"/>
        <v>0</v>
      </c>
      <c r="AS57">
        <v>0</v>
      </c>
      <c r="AZ57" s="333" t="s">
        <v>1003</v>
      </c>
      <c r="BA57" s="226" t="s">
        <v>27</v>
      </c>
      <c r="BB57" s="338" t="s">
        <v>746</v>
      </c>
      <c r="BC57" s="338"/>
      <c r="BD57" s="338"/>
      <c r="BE57" s="338"/>
      <c r="BF57" s="226" t="s">
        <v>120</v>
      </c>
      <c r="BG57" s="9" t="s">
        <v>1003</v>
      </c>
      <c r="BH57" s="167" t="s">
        <v>50</v>
      </c>
    </row>
    <row r="58" spans="1:64" x14ac:dyDescent="0.2">
      <c r="A58" s="341"/>
      <c r="B58" s="38" t="s">
        <v>51</v>
      </c>
      <c r="C58" s="42"/>
      <c r="D58" s="41"/>
      <c r="E58" s="43"/>
      <c r="F58" s="42"/>
      <c r="G58" s="41"/>
      <c r="H58" s="43"/>
      <c r="I58" s="42"/>
      <c r="J58" s="41"/>
      <c r="K58" s="43"/>
      <c r="L58" s="42"/>
      <c r="M58" s="41"/>
      <c r="N58" s="43"/>
      <c r="O58" s="42"/>
      <c r="P58" s="41"/>
      <c r="Q58" s="43"/>
      <c r="R58" s="42"/>
      <c r="S58" s="41"/>
      <c r="T58" s="43"/>
      <c r="U58" s="42"/>
      <c r="V58" s="41"/>
      <c r="W58" s="43"/>
      <c r="X58" s="42"/>
      <c r="Y58" s="41"/>
      <c r="Z58" s="43"/>
      <c r="AA58" s="38"/>
      <c r="AB58" s="41">
        <f t="shared" si="2"/>
        <v>0</v>
      </c>
      <c r="AC58" s="42"/>
      <c r="AD58" s="41"/>
      <c r="AE58" s="43"/>
      <c r="AF58" s="41"/>
      <c r="AG58" s="52"/>
      <c r="AH58" s="51"/>
      <c r="AI58" s="51"/>
      <c r="AJ58" s="51"/>
      <c r="AK58" s="51"/>
      <c r="AL58" s="51"/>
      <c r="AM58" s="51"/>
      <c r="AN58" s="51"/>
      <c r="AO58" s="51"/>
      <c r="AP58" s="53"/>
      <c r="AQ58" s="55"/>
      <c r="AR58" s="199">
        <f t="shared" si="3"/>
        <v>0</v>
      </c>
      <c r="AS58" s="278">
        <f>SUM(AR54:AR58)</f>
        <v>0</v>
      </c>
      <c r="AZ58" s="333" t="s">
        <v>1003</v>
      </c>
      <c r="BA58" s="226"/>
      <c r="BF58" s="226"/>
      <c r="BG58" s="9" t="s">
        <v>1003</v>
      </c>
    </row>
    <row r="59" spans="1:64" x14ac:dyDescent="0.2">
      <c r="A59" s="339" t="s">
        <v>201</v>
      </c>
      <c r="B59" s="44" t="s">
        <v>46</v>
      </c>
      <c r="C59" s="47"/>
      <c r="D59" s="48"/>
      <c r="E59" s="49"/>
      <c r="F59" s="47"/>
      <c r="G59" s="48"/>
      <c r="H59" s="49"/>
      <c r="I59" s="47"/>
      <c r="J59" s="48"/>
      <c r="K59" s="49"/>
      <c r="L59" s="47"/>
      <c r="M59" s="48"/>
      <c r="N59" s="49"/>
      <c r="O59" s="47"/>
      <c r="P59" s="48"/>
      <c r="Q59" s="49"/>
      <c r="R59" s="47"/>
      <c r="S59" s="48"/>
      <c r="T59" s="49"/>
      <c r="U59" s="47"/>
      <c r="V59" s="48"/>
      <c r="W59" s="49"/>
      <c r="X59" s="47"/>
      <c r="Y59" s="48"/>
      <c r="Z59" s="49"/>
      <c r="AA59" s="155"/>
      <c r="AB59" s="243">
        <f t="shared" si="2"/>
        <v>0</v>
      </c>
      <c r="AC59" s="47">
        <v>15</v>
      </c>
      <c r="AD59" s="48">
        <v>15</v>
      </c>
      <c r="AE59" s="49">
        <v>13</v>
      </c>
      <c r="AF59" s="243">
        <f>SUM(AB59:AB63)+SUM(AC59:AE63)</f>
        <v>444</v>
      </c>
      <c r="AG59" s="21">
        <v>15</v>
      </c>
      <c r="AH59" s="20">
        <v>15</v>
      </c>
      <c r="AI59" s="20">
        <v>15</v>
      </c>
      <c r="AJ59" s="20">
        <v>15</v>
      </c>
      <c r="AK59" s="20">
        <v>15</v>
      </c>
      <c r="AL59" s="20"/>
      <c r="AM59" s="20"/>
      <c r="AN59" s="20"/>
      <c r="AO59" s="20"/>
      <c r="AP59" s="22"/>
      <c r="AQ59" s="28">
        <f>SUM(AG59:AP63)</f>
        <v>75</v>
      </c>
      <c r="AR59" s="28">
        <f t="shared" si="3"/>
        <v>0</v>
      </c>
      <c r="AS59">
        <f>SUM(AS62:AS63)</f>
        <v>33</v>
      </c>
      <c r="AZ59" s="333" t="s">
        <v>1003</v>
      </c>
      <c r="BA59" s="226" t="s">
        <v>17</v>
      </c>
      <c r="BB59" s="338" t="s">
        <v>748</v>
      </c>
      <c r="BC59" s="338"/>
      <c r="BD59" s="338"/>
      <c r="BE59" s="338"/>
      <c r="BF59" s="226" t="s">
        <v>120</v>
      </c>
      <c r="BG59" s="9" t="s">
        <v>1003</v>
      </c>
      <c r="BH59" s="332" t="s">
        <v>27</v>
      </c>
      <c r="BI59" s="338" t="s">
        <v>987</v>
      </c>
      <c r="BJ59" s="338"/>
      <c r="BK59" s="338"/>
      <c r="BL59" s="332" t="s">
        <v>999</v>
      </c>
    </row>
    <row r="60" spans="1:64" x14ac:dyDescent="0.2">
      <c r="A60" s="340"/>
      <c r="B60" s="23" t="s">
        <v>47</v>
      </c>
      <c r="C60" s="36"/>
      <c r="D60" s="24"/>
      <c r="E60" s="37"/>
      <c r="F60" s="36"/>
      <c r="G60" s="24"/>
      <c r="H60" s="37"/>
      <c r="I60" s="36"/>
      <c r="J60" s="24"/>
      <c r="K60" s="37"/>
      <c r="L60" s="36"/>
      <c r="M60" s="24"/>
      <c r="N60" s="37"/>
      <c r="O60" s="36"/>
      <c r="P60" s="24"/>
      <c r="Q60" s="37"/>
      <c r="R60" s="36"/>
      <c r="S60" s="24"/>
      <c r="T60" s="37"/>
      <c r="U60" s="36"/>
      <c r="V60" s="24"/>
      <c r="W60" s="37"/>
      <c r="X60" s="36"/>
      <c r="Y60" s="24"/>
      <c r="Z60" s="37"/>
      <c r="AA60" s="23"/>
      <c r="AB60" s="24">
        <f t="shared" si="2"/>
        <v>0</v>
      </c>
      <c r="AC60" s="36">
        <v>15</v>
      </c>
      <c r="AD60" s="24">
        <v>13</v>
      </c>
      <c r="AE60" s="37"/>
      <c r="AF60" s="24"/>
      <c r="AG60" s="29"/>
      <c r="AH60" s="155"/>
      <c r="AI60" s="155"/>
      <c r="AJ60" s="155"/>
      <c r="AK60" s="155"/>
      <c r="AL60" s="155"/>
      <c r="AM60" s="155"/>
      <c r="AN60" s="155"/>
      <c r="AO60" s="155"/>
      <c r="AP60" s="30"/>
      <c r="AQ60" s="9"/>
      <c r="AR60" s="28">
        <f t="shared" si="3"/>
        <v>0</v>
      </c>
      <c r="AZ60" s="333" t="s">
        <v>1003</v>
      </c>
      <c r="BA60" s="226"/>
      <c r="BF60" s="226"/>
      <c r="BG60" s="9" t="s">
        <v>1003</v>
      </c>
    </row>
    <row r="61" spans="1:64" x14ac:dyDescent="0.2">
      <c r="A61" s="340"/>
      <c r="B61" s="155" t="s">
        <v>49</v>
      </c>
      <c r="C61" s="31">
        <v>17</v>
      </c>
      <c r="D61" s="243">
        <v>16</v>
      </c>
      <c r="E61" s="32">
        <v>15</v>
      </c>
      <c r="F61" s="31">
        <v>12</v>
      </c>
      <c r="G61" s="12">
        <v>15</v>
      </c>
      <c r="H61" s="32">
        <v>11</v>
      </c>
      <c r="I61" s="31">
        <v>16</v>
      </c>
      <c r="J61" s="243">
        <v>10</v>
      </c>
      <c r="K61" s="32">
        <v>16</v>
      </c>
      <c r="L61" s="31">
        <v>10</v>
      </c>
      <c r="M61" s="12">
        <v>12</v>
      </c>
      <c r="N61" s="32">
        <v>10</v>
      </c>
      <c r="O61" s="31">
        <v>16</v>
      </c>
      <c r="P61" s="243">
        <v>15</v>
      </c>
      <c r="Q61" s="32">
        <v>14</v>
      </c>
      <c r="R61" s="31">
        <v>13</v>
      </c>
      <c r="S61" s="243">
        <v>15</v>
      </c>
      <c r="T61" s="32">
        <v>16</v>
      </c>
      <c r="U61" s="31">
        <v>16</v>
      </c>
      <c r="V61" s="12">
        <v>15</v>
      </c>
      <c r="W61" s="32">
        <v>14</v>
      </c>
      <c r="X61" s="31"/>
      <c r="Y61" s="243"/>
      <c r="Z61" s="32"/>
      <c r="AA61" s="155"/>
      <c r="AB61" s="243">
        <f t="shared" si="2"/>
        <v>294</v>
      </c>
      <c r="AC61" s="31"/>
      <c r="AD61" s="243"/>
      <c r="AE61" s="32"/>
      <c r="AF61" s="243"/>
      <c r="AG61" s="34"/>
      <c r="AH61" s="23"/>
      <c r="AI61" s="23"/>
      <c r="AJ61" s="23"/>
      <c r="AK61" s="23"/>
      <c r="AL61" s="23"/>
      <c r="AM61" s="23"/>
      <c r="AN61" s="23"/>
      <c r="AO61" s="23"/>
      <c r="AP61" s="35"/>
      <c r="AQ61" s="9"/>
      <c r="AR61" s="28">
        <f t="shared" si="3"/>
        <v>21</v>
      </c>
      <c r="AZ61" s="333" t="s">
        <v>1003</v>
      </c>
      <c r="BA61" s="226" t="s">
        <v>199</v>
      </c>
      <c r="BB61" s="338" t="s">
        <v>769</v>
      </c>
      <c r="BC61" s="338"/>
      <c r="BD61" s="338"/>
      <c r="BE61" s="338"/>
      <c r="BF61" s="226" t="s">
        <v>121</v>
      </c>
      <c r="BG61" s="9" t="s">
        <v>1003</v>
      </c>
      <c r="BH61" s="332" t="s">
        <v>31</v>
      </c>
      <c r="BI61" s="338" t="s">
        <v>874</v>
      </c>
      <c r="BJ61" s="338"/>
      <c r="BK61" s="338"/>
      <c r="BL61" s="332" t="s">
        <v>118</v>
      </c>
    </row>
    <row r="62" spans="1:64" x14ac:dyDescent="0.2">
      <c r="A62" s="340"/>
      <c r="B62" s="23" t="s">
        <v>50</v>
      </c>
      <c r="C62" s="36"/>
      <c r="D62" s="24"/>
      <c r="E62" s="37"/>
      <c r="F62" s="36"/>
      <c r="G62" s="24"/>
      <c r="H62" s="37"/>
      <c r="I62" s="36"/>
      <c r="J62" s="24"/>
      <c r="K62" s="37"/>
      <c r="L62" s="36">
        <v>9</v>
      </c>
      <c r="M62" s="24"/>
      <c r="N62" s="37"/>
      <c r="O62" s="36"/>
      <c r="P62" s="24"/>
      <c r="Q62" s="37"/>
      <c r="R62" s="36"/>
      <c r="S62" s="24"/>
      <c r="T62" s="37"/>
      <c r="U62" s="36"/>
      <c r="V62" s="24"/>
      <c r="W62" s="37"/>
      <c r="X62" s="36"/>
      <c r="Y62" s="24"/>
      <c r="Z62" s="37"/>
      <c r="AA62" s="23"/>
      <c r="AB62" s="24">
        <f t="shared" si="2"/>
        <v>9</v>
      </c>
      <c r="AC62" s="36"/>
      <c r="AD62" s="24"/>
      <c r="AE62" s="37"/>
      <c r="AF62" s="24"/>
      <c r="AG62" s="29"/>
      <c r="AH62" s="155"/>
      <c r="AI62" s="155"/>
      <c r="AJ62" s="155"/>
      <c r="AK62" s="155"/>
      <c r="AL62" s="155"/>
      <c r="AM62" s="155"/>
      <c r="AN62" s="155"/>
      <c r="AO62" s="155"/>
      <c r="AP62" s="30"/>
      <c r="AQ62" s="9"/>
      <c r="AR62" s="28">
        <f t="shared" si="3"/>
        <v>1</v>
      </c>
      <c r="AS62">
        <v>5</v>
      </c>
      <c r="AZ62" s="333" t="s">
        <v>1003</v>
      </c>
      <c r="BA62" s="226"/>
      <c r="BF62" s="226"/>
      <c r="BG62" s="9" t="s">
        <v>1003</v>
      </c>
      <c r="BI62" s="50"/>
      <c r="BJ62" s="50"/>
      <c r="BK62" s="50"/>
      <c r="BL62" s="332"/>
    </row>
    <row r="63" spans="1:64" x14ac:dyDescent="0.2">
      <c r="A63" s="341"/>
      <c r="B63" s="51" t="s">
        <v>51</v>
      </c>
      <c r="C63" s="55"/>
      <c r="D63" s="54"/>
      <c r="E63" s="56"/>
      <c r="F63" s="55">
        <v>10</v>
      </c>
      <c r="G63" s="54"/>
      <c r="H63" s="56"/>
      <c r="I63" s="55"/>
      <c r="J63" s="54"/>
      <c r="K63" s="56"/>
      <c r="L63" s="55">
        <v>10</v>
      </c>
      <c r="M63" s="54"/>
      <c r="N63" s="56"/>
      <c r="O63" s="55">
        <v>14</v>
      </c>
      <c r="P63" s="54"/>
      <c r="Q63" s="56"/>
      <c r="R63" s="55">
        <v>14</v>
      </c>
      <c r="S63" s="54"/>
      <c r="T63" s="56"/>
      <c r="U63" s="55">
        <v>11</v>
      </c>
      <c r="V63" s="54">
        <v>11</v>
      </c>
      <c r="W63" s="56"/>
      <c r="X63" s="55"/>
      <c r="Y63" s="54"/>
      <c r="Z63" s="56"/>
      <c r="AA63" s="51"/>
      <c r="AB63" s="54">
        <f t="shared" si="2"/>
        <v>70</v>
      </c>
      <c r="AC63" s="55"/>
      <c r="AD63" s="54"/>
      <c r="AE63" s="56"/>
      <c r="AF63" s="54"/>
      <c r="AG63" s="39"/>
      <c r="AH63" s="38"/>
      <c r="AI63" s="38"/>
      <c r="AJ63" s="38"/>
      <c r="AK63" s="38"/>
      <c r="AL63" s="38"/>
      <c r="AM63" s="38"/>
      <c r="AN63" s="38"/>
      <c r="AO63" s="38"/>
      <c r="AP63" s="40"/>
      <c r="AQ63" s="55"/>
      <c r="AR63" s="199">
        <f t="shared" si="3"/>
        <v>6</v>
      </c>
      <c r="AS63" s="278">
        <f>SUM(AR59:AR63)</f>
        <v>28</v>
      </c>
      <c r="AZ63" s="333" t="s">
        <v>1003</v>
      </c>
      <c r="BA63" s="226" t="s">
        <v>26</v>
      </c>
      <c r="BB63" s="338" t="s">
        <v>773</v>
      </c>
      <c r="BC63" s="338"/>
      <c r="BD63" s="338"/>
      <c r="BE63" s="338"/>
      <c r="BF63" s="226" t="s">
        <v>121</v>
      </c>
      <c r="BG63" s="9" t="s">
        <v>1003</v>
      </c>
      <c r="BH63" s="332" t="s">
        <v>399</v>
      </c>
      <c r="BI63" s="338" t="s">
        <v>968</v>
      </c>
      <c r="BJ63" s="338"/>
      <c r="BK63" s="338"/>
      <c r="BL63" s="332" t="s">
        <v>118</v>
      </c>
    </row>
    <row r="64" spans="1:64" ht="12.75" customHeight="1" x14ac:dyDescent="0.2">
      <c r="A64" s="339" t="s">
        <v>117</v>
      </c>
      <c r="B64" s="44" t="s">
        <v>46</v>
      </c>
      <c r="C64" s="47"/>
      <c r="D64" s="48"/>
      <c r="E64" s="49"/>
      <c r="F64" s="47"/>
      <c r="G64" s="48"/>
      <c r="H64" s="49"/>
      <c r="I64" s="47"/>
      <c r="J64" s="48"/>
      <c r="K64" s="49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10"/>
      <c r="AB64" s="8">
        <f t="shared" ref="AB64:AB68" si="4">SUM(C64:Z64)</f>
        <v>0</v>
      </c>
      <c r="AC64" s="47"/>
      <c r="AD64" s="48"/>
      <c r="AE64" s="49"/>
      <c r="AF64" s="8">
        <f>SUM(AB64:AB68)+SUM(AC64:AE68)</f>
        <v>0</v>
      </c>
      <c r="AG64" s="21"/>
      <c r="AH64" s="20"/>
      <c r="AI64" s="20"/>
      <c r="AJ64" s="20"/>
      <c r="AK64" s="20"/>
      <c r="AL64" s="20"/>
      <c r="AM64" s="20"/>
      <c r="AN64" s="20"/>
      <c r="AO64" s="20"/>
      <c r="AP64" s="22"/>
      <c r="AQ64" s="28">
        <f>SUM(AG64:AP68)</f>
        <v>0</v>
      </c>
      <c r="AR64" s="28">
        <f t="shared" ref="AR64:AR98" si="5">COUNT(C64:W64)</f>
        <v>0</v>
      </c>
      <c r="AS64">
        <f>SUM(AS67:AS68)</f>
        <v>0</v>
      </c>
      <c r="AZ64" s="333" t="s">
        <v>1003</v>
      </c>
      <c r="BA64" s="226"/>
      <c r="BF64" s="226"/>
      <c r="BG64" s="9" t="s">
        <v>1003</v>
      </c>
      <c r="BI64" s="50"/>
      <c r="BJ64" s="50"/>
      <c r="BK64" s="50"/>
      <c r="BL64" s="332"/>
    </row>
    <row r="65" spans="1:64" x14ac:dyDescent="0.2">
      <c r="A65" s="340"/>
      <c r="B65" s="23" t="s">
        <v>47</v>
      </c>
      <c r="C65" s="36"/>
      <c r="D65" s="24"/>
      <c r="E65" s="37"/>
      <c r="F65" s="36"/>
      <c r="G65" s="24"/>
      <c r="H65" s="37"/>
      <c r="I65" s="36"/>
      <c r="J65" s="24"/>
      <c r="K65" s="37"/>
      <c r="L65" s="36"/>
      <c r="M65" s="24"/>
      <c r="N65" s="37"/>
      <c r="O65" s="36"/>
      <c r="P65" s="24"/>
      <c r="Q65" s="37"/>
      <c r="R65" s="36"/>
      <c r="S65" s="24"/>
      <c r="T65" s="37"/>
      <c r="U65" s="36"/>
      <c r="V65" s="24"/>
      <c r="W65" s="37"/>
      <c r="X65" s="36"/>
      <c r="Y65" s="24"/>
      <c r="Z65" s="37"/>
      <c r="AA65" s="23"/>
      <c r="AB65" s="24">
        <f t="shared" si="4"/>
        <v>0</v>
      </c>
      <c r="AC65" s="36"/>
      <c r="AD65" s="24"/>
      <c r="AE65" s="37"/>
      <c r="AF65" s="24"/>
      <c r="AG65" s="29"/>
      <c r="AH65" s="10"/>
      <c r="AI65" s="10"/>
      <c r="AJ65" s="10"/>
      <c r="AK65" s="10"/>
      <c r="AL65" s="10"/>
      <c r="AM65" s="10"/>
      <c r="AN65" s="10"/>
      <c r="AO65" s="10"/>
      <c r="AP65" s="30"/>
      <c r="AQ65" s="9"/>
      <c r="AR65" s="28">
        <f t="shared" si="5"/>
        <v>0</v>
      </c>
      <c r="AZ65" s="333" t="s">
        <v>1003</v>
      </c>
      <c r="BA65" s="226" t="s">
        <v>399</v>
      </c>
      <c r="BB65" s="338" t="s">
        <v>761</v>
      </c>
      <c r="BC65" s="338"/>
      <c r="BD65" s="338"/>
      <c r="BE65" s="338"/>
      <c r="BF65" s="226" t="s">
        <v>118</v>
      </c>
      <c r="BG65" s="9" t="s">
        <v>1003</v>
      </c>
      <c r="BH65" s="332" t="s">
        <v>22</v>
      </c>
      <c r="BI65" s="338" t="s">
        <v>965</v>
      </c>
      <c r="BJ65" s="338"/>
      <c r="BK65" s="338"/>
      <c r="BL65" s="332" t="s">
        <v>118</v>
      </c>
    </row>
    <row r="66" spans="1:64" x14ac:dyDescent="0.2">
      <c r="A66" s="340"/>
      <c r="B66" s="10" t="s">
        <v>49</v>
      </c>
      <c r="C66" s="31"/>
      <c r="D66" s="224"/>
      <c r="E66" s="32"/>
      <c r="F66" s="31"/>
      <c r="G66" s="224"/>
      <c r="H66" s="32"/>
      <c r="I66" s="31"/>
      <c r="J66" s="224"/>
      <c r="K66" s="32"/>
      <c r="L66" s="31"/>
      <c r="M66" s="224"/>
      <c r="N66" s="32"/>
      <c r="O66" s="31"/>
      <c r="P66" s="224"/>
      <c r="Q66" s="32"/>
      <c r="R66" s="31"/>
      <c r="S66" s="224"/>
      <c r="T66" s="32"/>
      <c r="U66" s="31"/>
      <c r="V66" s="12"/>
      <c r="W66" s="32"/>
      <c r="X66" s="31"/>
      <c r="Y66" s="224"/>
      <c r="Z66" s="32"/>
      <c r="AA66" s="10"/>
      <c r="AB66" s="8">
        <f t="shared" si="4"/>
        <v>0</v>
      </c>
      <c r="AC66" s="31"/>
      <c r="AD66" s="8"/>
      <c r="AE66" s="32"/>
      <c r="AF66" s="8"/>
      <c r="AG66" s="34"/>
      <c r="AH66" s="23"/>
      <c r="AI66" s="23"/>
      <c r="AJ66" s="23"/>
      <c r="AK66" s="23"/>
      <c r="AL66" s="23"/>
      <c r="AM66" s="23"/>
      <c r="AN66" s="23"/>
      <c r="AO66" s="23"/>
      <c r="AP66" s="35"/>
      <c r="AQ66" s="9"/>
      <c r="AR66" s="28">
        <f t="shared" si="5"/>
        <v>0</v>
      </c>
      <c r="AZ66" s="333" t="s">
        <v>1003</v>
      </c>
      <c r="BA66" s="226"/>
      <c r="BF66" s="226"/>
      <c r="BG66" s="9" t="s">
        <v>1003</v>
      </c>
      <c r="BH66" s="167"/>
      <c r="BI66" s="50"/>
      <c r="BJ66" s="50"/>
      <c r="BK66" s="50"/>
      <c r="BL66" s="332"/>
    </row>
    <row r="67" spans="1:64" x14ac:dyDescent="0.2">
      <c r="A67" s="340"/>
      <c r="B67" s="23" t="s">
        <v>50</v>
      </c>
      <c r="C67" s="36"/>
      <c r="D67" s="24"/>
      <c r="E67" s="37"/>
      <c r="F67" s="36"/>
      <c r="G67" s="24"/>
      <c r="H67" s="37"/>
      <c r="I67" s="36"/>
      <c r="J67" s="24"/>
      <c r="K67" s="37"/>
      <c r="L67" s="36"/>
      <c r="M67" s="24"/>
      <c r="N67" s="37"/>
      <c r="O67" s="36"/>
      <c r="P67" s="24"/>
      <c r="Q67" s="37"/>
      <c r="R67" s="36"/>
      <c r="S67" s="24"/>
      <c r="T67" s="37"/>
      <c r="U67" s="36"/>
      <c r="V67" s="24"/>
      <c r="W67" s="37"/>
      <c r="X67" s="36"/>
      <c r="Y67" s="24"/>
      <c r="Z67" s="37"/>
      <c r="AA67" s="23"/>
      <c r="AB67" s="24">
        <f t="shared" si="4"/>
        <v>0</v>
      </c>
      <c r="AC67" s="36"/>
      <c r="AD67" s="24"/>
      <c r="AE67" s="37"/>
      <c r="AF67" s="24"/>
      <c r="AG67" s="29"/>
      <c r="AH67" s="10"/>
      <c r="AI67" s="10"/>
      <c r="AJ67" s="10"/>
      <c r="AK67" s="10"/>
      <c r="AL67" s="10"/>
      <c r="AM67" s="10"/>
      <c r="AN67" s="10"/>
      <c r="AO67" s="10"/>
      <c r="AP67" s="30"/>
      <c r="AQ67" s="9"/>
      <c r="AR67" s="28">
        <f t="shared" si="5"/>
        <v>0</v>
      </c>
      <c r="AS67">
        <v>0</v>
      </c>
      <c r="AZ67" s="333" t="s">
        <v>1003</v>
      </c>
      <c r="BA67" s="226" t="s">
        <v>20</v>
      </c>
      <c r="BB67" s="338" t="s">
        <v>747</v>
      </c>
      <c r="BC67" s="338"/>
      <c r="BD67" s="338"/>
      <c r="BE67" s="338"/>
      <c r="BF67" s="226" t="s">
        <v>118</v>
      </c>
      <c r="BG67" s="9" t="s">
        <v>1003</v>
      </c>
      <c r="BH67" s="332" t="s">
        <v>18</v>
      </c>
      <c r="BI67" s="338" t="s">
        <v>972</v>
      </c>
      <c r="BJ67" s="338"/>
      <c r="BK67" s="338"/>
      <c r="BL67" s="332" t="s">
        <v>118</v>
      </c>
    </row>
    <row r="68" spans="1:64" x14ac:dyDescent="0.2">
      <c r="A68" s="341"/>
      <c r="B68" s="51" t="s">
        <v>51</v>
      </c>
      <c r="C68" s="55"/>
      <c r="D68" s="54"/>
      <c r="E68" s="56"/>
      <c r="F68" s="55"/>
      <c r="G68" s="54"/>
      <c r="H68" s="56"/>
      <c r="I68" s="55"/>
      <c r="J68" s="54"/>
      <c r="K68" s="56"/>
      <c r="L68" s="55"/>
      <c r="M68" s="54"/>
      <c r="N68" s="56"/>
      <c r="O68" s="55"/>
      <c r="P68" s="54"/>
      <c r="Q68" s="56"/>
      <c r="R68" s="55"/>
      <c r="S68" s="54"/>
      <c r="T68" s="56"/>
      <c r="U68" s="55"/>
      <c r="V68" s="54"/>
      <c r="W68" s="56"/>
      <c r="X68" s="55"/>
      <c r="Y68" s="54"/>
      <c r="Z68" s="56"/>
      <c r="AA68" s="51"/>
      <c r="AB68" s="54">
        <f t="shared" si="4"/>
        <v>0</v>
      </c>
      <c r="AC68" s="55"/>
      <c r="AD68" s="54"/>
      <c r="AE68" s="56"/>
      <c r="AF68" s="54"/>
      <c r="AG68" s="39"/>
      <c r="AH68" s="38"/>
      <c r="AI68" s="38"/>
      <c r="AJ68" s="38"/>
      <c r="AK68" s="38"/>
      <c r="AL68" s="38"/>
      <c r="AM68" s="38"/>
      <c r="AN68" s="38"/>
      <c r="AO68" s="38"/>
      <c r="AP68" s="40"/>
      <c r="AQ68" s="55"/>
      <c r="AR68" s="199">
        <f t="shared" si="5"/>
        <v>0</v>
      </c>
      <c r="AS68" s="278">
        <f>SUM(AR64:AR68)</f>
        <v>0</v>
      </c>
      <c r="AZ68" s="333" t="s">
        <v>1003</v>
      </c>
      <c r="BA68" s="226"/>
      <c r="BF68" s="226"/>
      <c r="BG68" s="9" t="s">
        <v>1003</v>
      </c>
      <c r="BH68" s="167"/>
    </row>
    <row r="69" spans="1:64" ht="12.75" customHeight="1" x14ac:dyDescent="0.2">
      <c r="A69" s="339" t="s">
        <v>33</v>
      </c>
      <c r="B69" s="44" t="s">
        <v>46</v>
      </c>
      <c r="C69" s="47"/>
      <c r="D69" s="48"/>
      <c r="E69" s="49"/>
      <c r="F69" s="47"/>
      <c r="G69" s="48"/>
      <c r="H69" s="49"/>
      <c r="I69" s="47"/>
      <c r="J69" s="48"/>
      <c r="K69" s="49"/>
      <c r="L69" s="47"/>
      <c r="M69" s="48"/>
      <c r="N69" s="49"/>
      <c r="O69" s="47"/>
      <c r="P69" s="48"/>
      <c r="Q69" s="49"/>
      <c r="R69" s="47"/>
      <c r="S69" s="48"/>
      <c r="T69" s="49"/>
      <c r="U69" s="47"/>
      <c r="V69" s="48"/>
      <c r="W69" s="49"/>
      <c r="X69" s="47"/>
      <c r="Y69" s="48"/>
      <c r="Z69" s="49"/>
      <c r="AA69" s="10"/>
      <c r="AB69" s="8">
        <f t="shared" ref="AB69:AB82" si="6">SUM(C69:Z69)</f>
        <v>0</v>
      </c>
      <c r="AC69" s="47"/>
      <c r="AD69" s="48"/>
      <c r="AE69" s="49"/>
      <c r="AF69" s="8">
        <f>SUM(AB69:AB73)+SUM(AC69:AE73)</f>
        <v>0</v>
      </c>
      <c r="AG69" s="45"/>
      <c r="AH69" s="44"/>
      <c r="AI69" s="44"/>
      <c r="AJ69" s="44"/>
      <c r="AK69" s="44"/>
      <c r="AL69" s="44"/>
      <c r="AM69" s="44"/>
      <c r="AN69" s="44"/>
      <c r="AO69" s="44"/>
      <c r="AP69" s="46"/>
      <c r="AQ69" s="28">
        <f>SUM(AG69:AP73)</f>
        <v>0</v>
      </c>
      <c r="AR69" s="28">
        <f t="shared" si="5"/>
        <v>0</v>
      </c>
      <c r="AS69">
        <f>SUM(AS72:AS73)</f>
        <v>0</v>
      </c>
      <c r="AZ69" s="333" t="s">
        <v>1003</v>
      </c>
      <c r="BA69" s="226" t="s">
        <v>119</v>
      </c>
      <c r="BB69" s="338" t="s">
        <v>833</v>
      </c>
      <c r="BC69" s="338"/>
      <c r="BD69" s="338"/>
      <c r="BE69" s="338"/>
      <c r="BF69" s="226" t="s">
        <v>118</v>
      </c>
      <c r="BG69" s="9" t="s">
        <v>1003</v>
      </c>
      <c r="BH69" s="167" t="s">
        <v>51</v>
      </c>
    </row>
    <row r="70" spans="1:64" x14ac:dyDescent="0.2">
      <c r="A70" s="340"/>
      <c r="B70" s="23" t="s">
        <v>47</v>
      </c>
      <c r="C70" s="36"/>
      <c r="D70" s="24"/>
      <c r="E70" s="37"/>
      <c r="F70" s="36"/>
      <c r="G70" s="24"/>
      <c r="H70" s="37"/>
      <c r="I70" s="36"/>
      <c r="J70" s="24"/>
      <c r="K70" s="37"/>
      <c r="L70" s="36"/>
      <c r="M70" s="24"/>
      <c r="N70" s="37"/>
      <c r="O70" s="36"/>
      <c r="P70" s="24"/>
      <c r="Q70" s="37"/>
      <c r="R70" s="36"/>
      <c r="S70" s="24"/>
      <c r="T70" s="37"/>
      <c r="U70" s="36"/>
      <c r="V70" s="24"/>
      <c r="W70" s="37"/>
      <c r="X70" s="36"/>
      <c r="Y70" s="24"/>
      <c r="Z70" s="37"/>
      <c r="AA70" s="23"/>
      <c r="AB70" s="24">
        <f t="shared" si="6"/>
        <v>0</v>
      </c>
      <c r="AC70" s="36"/>
      <c r="AD70" s="24"/>
      <c r="AE70" s="37"/>
      <c r="AF70" s="24"/>
      <c r="AG70" s="34"/>
      <c r="AH70" s="23"/>
      <c r="AI70" s="23"/>
      <c r="AJ70" s="23"/>
      <c r="AK70" s="23"/>
      <c r="AL70" s="23"/>
      <c r="AM70" s="23"/>
      <c r="AN70" s="23"/>
      <c r="AO70" s="23"/>
      <c r="AP70" s="35"/>
      <c r="AQ70" s="9"/>
      <c r="AR70" s="28">
        <f t="shared" si="5"/>
        <v>0</v>
      </c>
      <c r="AZ70" s="333" t="s">
        <v>1003</v>
      </c>
      <c r="BA70" s="226"/>
      <c r="BF70" s="226"/>
      <c r="BG70" s="9" t="s">
        <v>1003</v>
      </c>
    </row>
    <row r="71" spans="1:64" x14ac:dyDescent="0.2">
      <c r="A71" s="340"/>
      <c r="B71" s="10" t="s">
        <v>49</v>
      </c>
      <c r="C71" s="31"/>
      <c r="D71" s="224"/>
      <c r="E71" s="32"/>
      <c r="F71" s="31"/>
      <c r="G71" s="12"/>
      <c r="H71" s="32"/>
      <c r="I71" s="31"/>
      <c r="J71" s="224"/>
      <c r="K71" s="32"/>
      <c r="L71" s="31"/>
      <c r="M71" s="12"/>
      <c r="N71" s="32"/>
      <c r="O71" s="31"/>
      <c r="P71" s="224"/>
      <c r="Q71" s="32"/>
      <c r="R71" s="31"/>
      <c r="S71" s="224"/>
      <c r="T71" s="32"/>
      <c r="U71" s="31"/>
      <c r="V71" s="224"/>
      <c r="W71" s="32"/>
      <c r="X71" s="31"/>
      <c r="Y71" s="224"/>
      <c r="Z71" s="32"/>
      <c r="AA71" s="10"/>
      <c r="AB71" s="8">
        <f t="shared" si="6"/>
        <v>0</v>
      </c>
      <c r="AC71" s="31"/>
      <c r="AD71" s="8"/>
      <c r="AE71" s="32"/>
      <c r="AF71" s="8"/>
      <c r="AG71" s="29"/>
      <c r="AH71" s="10"/>
      <c r="AI71" s="10"/>
      <c r="AJ71" s="10"/>
      <c r="AK71" s="10"/>
      <c r="AL71" s="10"/>
      <c r="AM71" s="10"/>
      <c r="AN71" s="10"/>
      <c r="AO71" s="10"/>
      <c r="AP71" s="30"/>
      <c r="AQ71" s="9"/>
      <c r="AR71" s="28">
        <f t="shared" si="5"/>
        <v>0</v>
      </c>
      <c r="AZ71" s="333" t="s">
        <v>1003</v>
      </c>
      <c r="BA71" s="226" t="s">
        <v>353</v>
      </c>
      <c r="BB71" s="338" t="s">
        <v>785</v>
      </c>
      <c r="BC71" s="338"/>
      <c r="BD71" s="338"/>
      <c r="BE71" s="338"/>
      <c r="BF71" s="226" t="s">
        <v>118</v>
      </c>
      <c r="BG71" s="9" t="s">
        <v>1003</v>
      </c>
      <c r="BH71" s="332" t="s">
        <v>15</v>
      </c>
      <c r="BI71" s="338" t="s">
        <v>975</v>
      </c>
      <c r="BJ71" s="338"/>
      <c r="BK71" s="338"/>
      <c r="BL71" s="332" t="s">
        <v>1004</v>
      </c>
    </row>
    <row r="72" spans="1:64" x14ac:dyDescent="0.2">
      <c r="A72" s="340"/>
      <c r="B72" s="23" t="s">
        <v>50</v>
      </c>
      <c r="C72" s="36"/>
      <c r="D72" s="24"/>
      <c r="E72" s="37"/>
      <c r="F72" s="36"/>
      <c r="G72" s="24"/>
      <c r="H72" s="37"/>
      <c r="I72" s="36"/>
      <c r="J72" s="24"/>
      <c r="K72" s="37"/>
      <c r="L72" s="36"/>
      <c r="M72" s="24"/>
      <c r="N72" s="37"/>
      <c r="O72" s="36"/>
      <c r="P72" s="24"/>
      <c r="Q72" s="37"/>
      <c r="R72" s="36"/>
      <c r="S72" s="24"/>
      <c r="T72" s="37"/>
      <c r="U72" s="36"/>
      <c r="V72" s="24"/>
      <c r="W72" s="37"/>
      <c r="X72" s="36"/>
      <c r="Y72" s="24"/>
      <c r="Z72" s="37"/>
      <c r="AA72" s="23"/>
      <c r="AB72" s="24">
        <f t="shared" si="6"/>
        <v>0</v>
      </c>
      <c r="AC72" s="36"/>
      <c r="AD72" s="24"/>
      <c r="AE72" s="37"/>
      <c r="AF72" s="24"/>
      <c r="AG72" s="34"/>
      <c r="AH72" s="23"/>
      <c r="AI72" s="23"/>
      <c r="AJ72" s="23"/>
      <c r="AK72" s="23"/>
      <c r="AL72" s="23"/>
      <c r="AM72" s="23"/>
      <c r="AN72" s="23"/>
      <c r="AO72" s="23"/>
      <c r="AP72" s="35"/>
      <c r="AQ72" s="9"/>
      <c r="AR72" s="28">
        <f t="shared" si="5"/>
        <v>0</v>
      </c>
      <c r="AS72">
        <v>0</v>
      </c>
      <c r="AZ72" s="333" t="s">
        <v>1003</v>
      </c>
      <c r="BA72" s="226"/>
      <c r="BF72" s="226"/>
      <c r="BG72" s="9" t="s">
        <v>1003</v>
      </c>
    </row>
    <row r="73" spans="1:64" x14ac:dyDescent="0.2">
      <c r="A73" s="341"/>
      <c r="B73" s="51" t="s">
        <v>51</v>
      </c>
      <c r="C73" s="55"/>
      <c r="D73" s="54"/>
      <c r="E73" s="56"/>
      <c r="F73" s="55"/>
      <c r="G73" s="54"/>
      <c r="H73" s="56"/>
      <c r="I73" s="55"/>
      <c r="J73" s="54"/>
      <c r="K73" s="56"/>
      <c r="L73" s="55"/>
      <c r="M73" s="54"/>
      <c r="N73" s="56"/>
      <c r="O73" s="55"/>
      <c r="P73" s="54"/>
      <c r="Q73" s="56"/>
      <c r="R73" s="55"/>
      <c r="S73" s="54"/>
      <c r="T73" s="56"/>
      <c r="U73" s="55"/>
      <c r="V73" s="54"/>
      <c r="W73" s="56"/>
      <c r="X73" s="55"/>
      <c r="Y73" s="54"/>
      <c r="Z73" s="56"/>
      <c r="AA73" s="51"/>
      <c r="AB73" s="54">
        <f t="shared" si="6"/>
        <v>0</v>
      </c>
      <c r="AC73" s="55"/>
      <c r="AD73" s="54"/>
      <c r="AE73" s="56"/>
      <c r="AF73" s="54"/>
      <c r="AG73" s="52"/>
      <c r="AH73" s="51"/>
      <c r="AI73" s="51"/>
      <c r="AJ73" s="51"/>
      <c r="AK73" s="51"/>
      <c r="AL73" s="51"/>
      <c r="AM73" s="51"/>
      <c r="AN73" s="51"/>
      <c r="AO73" s="51"/>
      <c r="AP73" s="53"/>
      <c r="AQ73" s="55"/>
      <c r="AR73" s="199">
        <f t="shared" si="5"/>
        <v>0</v>
      </c>
      <c r="AS73" s="278">
        <f>SUM(AR69:AR73)</f>
        <v>0</v>
      </c>
      <c r="AZ73" s="333" t="s">
        <v>1003</v>
      </c>
      <c r="BA73" s="226" t="s">
        <v>399</v>
      </c>
      <c r="BB73" s="338" t="s">
        <v>834</v>
      </c>
      <c r="BC73" s="338"/>
      <c r="BD73" s="338"/>
      <c r="BE73" s="338"/>
      <c r="BF73" s="226" t="s">
        <v>118</v>
      </c>
      <c r="BG73" s="9" t="s">
        <v>1003</v>
      </c>
      <c r="BH73" s="332" t="s">
        <v>27</v>
      </c>
      <c r="BI73" s="338" t="s">
        <v>907</v>
      </c>
      <c r="BJ73" s="338"/>
      <c r="BK73" s="338"/>
      <c r="BL73" s="332" t="s">
        <v>1005</v>
      </c>
    </row>
    <row r="74" spans="1:64" ht="12.75" customHeight="1" x14ac:dyDescent="0.2">
      <c r="A74" s="361" t="s">
        <v>399</v>
      </c>
      <c r="B74" s="20" t="s">
        <v>46</v>
      </c>
      <c r="C74" s="25"/>
      <c r="D74" s="26"/>
      <c r="E74" s="27"/>
      <c r="F74" s="25"/>
      <c r="G74" s="26"/>
      <c r="H74" s="27"/>
      <c r="I74" s="25"/>
      <c r="J74" s="26"/>
      <c r="K74" s="27"/>
      <c r="L74" s="25"/>
      <c r="M74" s="26"/>
      <c r="N74" s="27"/>
      <c r="O74" s="25"/>
      <c r="P74" s="26"/>
      <c r="Q74" s="27"/>
      <c r="R74" s="25"/>
      <c r="S74" s="26"/>
      <c r="T74" s="27"/>
      <c r="U74" s="25"/>
      <c r="V74" s="26"/>
      <c r="W74" s="27"/>
      <c r="X74" s="25"/>
      <c r="Y74" s="26"/>
      <c r="Z74" s="27"/>
      <c r="AA74" s="23"/>
      <c r="AB74" s="24">
        <f>SUM(C74:Z74)</f>
        <v>0</v>
      </c>
      <c r="AC74" s="25"/>
      <c r="AD74" s="26"/>
      <c r="AE74" s="27"/>
      <c r="AF74" s="24">
        <f>SUM(AB74:AB78)+SUM(AC74:AE78)</f>
        <v>192</v>
      </c>
      <c r="AG74" s="21">
        <v>17</v>
      </c>
      <c r="AH74" s="20">
        <v>16</v>
      </c>
      <c r="AI74" s="20">
        <v>17</v>
      </c>
      <c r="AJ74" s="20">
        <v>16</v>
      </c>
      <c r="AK74" s="20">
        <v>17</v>
      </c>
      <c r="AL74" s="20"/>
      <c r="AM74" s="20"/>
      <c r="AN74" s="20"/>
      <c r="AO74" s="20"/>
      <c r="AP74" s="22"/>
      <c r="AQ74" s="28">
        <f>SUM(AG74:AP78)</f>
        <v>83</v>
      </c>
      <c r="AR74" s="28">
        <f>COUNT(C74:W74)</f>
        <v>0</v>
      </c>
      <c r="AS74">
        <f>SUM(AS77:AS78)</f>
        <v>13</v>
      </c>
      <c r="BA74" s="226"/>
      <c r="BF74" s="226"/>
      <c r="BG74" s="9" t="s">
        <v>1003</v>
      </c>
      <c r="BI74" s="50"/>
      <c r="BJ74" s="50"/>
      <c r="BK74" s="50"/>
      <c r="BL74" s="332"/>
    </row>
    <row r="75" spans="1:64" x14ac:dyDescent="0.2">
      <c r="A75" s="362"/>
      <c r="B75" s="155" t="s">
        <v>47</v>
      </c>
      <c r="C75" s="31"/>
      <c r="D75" s="227"/>
      <c r="E75" s="32"/>
      <c r="F75" s="31"/>
      <c r="G75" s="12"/>
      <c r="H75" s="32"/>
      <c r="I75" s="31"/>
      <c r="J75" s="12"/>
      <c r="K75" s="32"/>
      <c r="L75" s="31"/>
      <c r="M75" s="12"/>
      <c r="N75" s="32"/>
      <c r="O75" s="31"/>
      <c r="P75" s="12"/>
      <c r="Q75" s="32"/>
      <c r="R75" s="31"/>
      <c r="S75" s="12"/>
      <c r="T75" s="32"/>
      <c r="U75" s="31"/>
      <c r="V75" s="12"/>
      <c r="W75" s="32"/>
      <c r="X75" s="31"/>
      <c r="Y75" s="12"/>
      <c r="Z75" s="32"/>
      <c r="AA75" s="155"/>
      <c r="AB75" s="227">
        <f>SUM(C75:Z75)</f>
        <v>0</v>
      </c>
      <c r="AC75" s="31"/>
      <c r="AD75" s="12"/>
      <c r="AE75" s="32"/>
      <c r="AF75" s="227"/>
      <c r="AG75" s="29"/>
      <c r="AH75" s="155"/>
      <c r="AI75" s="155"/>
      <c r="AJ75" s="155"/>
      <c r="AK75" s="155"/>
      <c r="AL75" s="155"/>
      <c r="AM75" s="155"/>
      <c r="AN75" s="155"/>
      <c r="AO75" s="155"/>
      <c r="AP75" s="30"/>
      <c r="AQ75" s="9"/>
      <c r="AR75" s="28">
        <f>COUNT(C75:W75)</f>
        <v>0</v>
      </c>
      <c r="BA75" s="226"/>
      <c r="BB75" s="338"/>
      <c r="BC75" s="338"/>
      <c r="BD75" s="338"/>
      <c r="BE75" s="338"/>
      <c r="BF75" s="226"/>
      <c r="BG75" s="9" t="s">
        <v>1003</v>
      </c>
      <c r="BH75" s="332" t="s">
        <v>27</v>
      </c>
      <c r="BI75" s="338" t="s">
        <v>988</v>
      </c>
      <c r="BJ75" s="338"/>
      <c r="BK75" s="338"/>
      <c r="BL75" s="332" t="s">
        <v>1005</v>
      </c>
    </row>
    <row r="76" spans="1:64" x14ac:dyDescent="0.2">
      <c r="A76" s="362"/>
      <c r="B76" s="23" t="s">
        <v>49</v>
      </c>
      <c r="C76" s="36"/>
      <c r="D76" s="24"/>
      <c r="E76" s="37"/>
      <c r="F76" s="36"/>
      <c r="G76" s="24"/>
      <c r="H76" s="37"/>
      <c r="I76" s="36"/>
      <c r="J76" s="24"/>
      <c r="K76" s="37"/>
      <c r="L76" s="36"/>
      <c r="M76" s="24"/>
      <c r="N76" s="37"/>
      <c r="O76" s="36"/>
      <c r="P76" s="24"/>
      <c r="Q76" s="37"/>
      <c r="R76" s="36"/>
      <c r="S76" s="24"/>
      <c r="T76" s="37"/>
      <c r="U76" s="36"/>
      <c r="V76" s="24"/>
      <c r="W76" s="37"/>
      <c r="X76" s="36"/>
      <c r="Y76" s="24"/>
      <c r="Z76" s="37"/>
      <c r="AA76" s="23"/>
      <c r="AB76" s="24">
        <f>SUM(C76:Z76)</f>
        <v>0</v>
      </c>
      <c r="AC76" s="36"/>
      <c r="AD76" s="24"/>
      <c r="AE76" s="37"/>
      <c r="AF76" s="24"/>
      <c r="AG76" s="34"/>
      <c r="AH76" s="23"/>
      <c r="AI76" s="23"/>
      <c r="AJ76" s="23"/>
      <c r="AK76" s="23"/>
      <c r="AL76" s="23"/>
      <c r="AM76" s="23"/>
      <c r="AN76" s="23"/>
      <c r="AO76" s="23"/>
      <c r="AP76" s="35"/>
      <c r="AQ76" s="9"/>
      <c r="AR76" s="28">
        <f>COUNT(C76:W76)</f>
        <v>0</v>
      </c>
      <c r="BA76" s="226"/>
      <c r="BF76" s="226"/>
      <c r="BG76" s="9" t="s">
        <v>1003</v>
      </c>
      <c r="BI76" s="50"/>
      <c r="BJ76" s="50"/>
      <c r="BK76" s="50"/>
      <c r="BL76" s="332"/>
    </row>
    <row r="77" spans="1:64" x14ac:dyDescent="0.2">
      <c r="A77" s="362"/>
      <c r="B77" s="155" t="s">
        <v>50</v>
      </c>
      <c r="C77" s="31"/>
      <c r="D77" s="227"/>
      <c r="E77" s="32"/>
      <c r="F77" s="31"/>
      <c r="G77" s="12"/>
      <c r="H77" s="32"/>
      <c r="I77" s="31"/>
      <c r="J77" s="227"/>
      <c r="K77" s="32"/>
      <c r="L77" s="31"/>
      <c r="M77" s="12"/>
      <c r="N77" s="32"/>
      <c r="O77" s="31"/>
      <c r="P77" s="227"/>
      <c r="Q77" s="32"/>
      <c r="R77" s="31"/>
      <c r="S77" s="227"/>
      <c r="T77" s="32"/>
      <c r="U77" s="31">
        <v>16</v>
      </c>
      <c r="V77" s="12">
        <v>16</v>
      </c>
      <c r="W77" s="32"/>
      <c r="X77" s="31"/>
      <c r="Y77" s="227"/>
      <c r="Z77" s="32"/>
      <c r="AA77" s="155"/>
      <c r="AB77" s="227">
        <f>SUM(C77:Z77)</f>
        <v>32</v>
      </c>
      <c r="AC77" s="31"/>
      <c r="AD77" s="227"/>
      <c r="AE77" s="32"/>
      <c r="AF77" s="227"/>
      <c r="AG77" s="29"/>
      <c r="AH77" s="155"/>
      <c r="AI77" s="155"/>
      <c r="AJ77" s="155"/>
      <c r="AK77" s="155"/>
      <c r="AL77" s="155"/>
      <c r="AM77" s="155"/>
      <c r="AN77" s="155"/>
      <c r="AO77" s="155"/>
      <c r="AP77" s="30"/>
      <c r="AQ77" s="9"/>
      <c r="AR77" s="28">
        <f>COUNT(C77:W77)</f>
        <v>2</v>
      </c>
      <c r="AS77">
        <v>0</v>
      </c>
      <c r="BA77" s="226"/>
      <c r="BB77" s="338"/>
      <c r="BC77" s="338"/>
      <c r="BD77" s="338"/>
      <c r="BE77" s="338"/>
      <c r="BF77" s="226"/>
      <c r="BG77" s="9" t="s">
        <v>1003</v>
      </c>
      <c r="BH77" s="332" t="s">
        <v>31</v>
      </c>
      <c r="BI77" s="338" t="s">
        <v>923</v>
      </c>
      <c r="BJ77" s="338"/>
      <c r="BK77" s="338"/>
      <c r="BL77" s="332" t="s">
        <v>120</v>
      </c>
    </row>
    <row r="78" spans="1:64" x14ac:dyDescent="0.2">
      <c r="A78" s="363"/>
      <c r="B78" s="38" t="s">
        <v>51</v>
      </c>
      <c r="C78" s="42"/>
      <c r="D78" s="41"/>
      <c r="E78" s="43"/>
      <c r="F78" s="42"/>
      <c r="G78" s="41"/>
      <c r="H78" s="43"/>
      <c r="I78" s="42">
        <v>15</v>
      </c>
      <c r="J78" s="41">
        <v>15</v>
      </c>
      <c r="K78" s="43">
        <v>15</v>
      </c>
      <c r="L78" s="42">
        <v>12</v>
      </c>
      <c r="M78" s="41">
        <v>14</v>
      </c>
      <c r="N78" s="43">
        <v>18</v>
      </c>
      <c r="O78" s="42">
        <v>14</v>
      </c>
      <c r="P78" s="41">
        <v>15</v>
      </c>
      <c r="Q78" s="43">
        <v>15</v>
      </c>
      <c r="R78" s="42"/>
      <c r="S78" s="41"/>
      <c r="T78" s="43"/>
      <c r="U78" s="42">
        <v>14</v>
      </c>
      <c r="V78" s="41">
        <v>13</v>
      </c>
      <c r="W78" s="43"/>
      <c r="X78" s="42"/>
      <c r="Y78" s="41"/>
      <c r="Z78" s="43"/>
      <c r="AA78" s="38"/>
      <c r="AB78" s="41">
        <f>SUM(C78:Z78)</f>
        <v>160</v>
      </c>
      <c r="AC78" s="42"/>
      <c r="AD78" s="41"/>
      <c r="AE78" s="43"/>
      <c r="AF78" s="41"/>
      <c r="AG78" s="39"/>
      <c r="AH78" s="38"/>
      <c r="AI78" s="38"/>
      <c r="AJ78" s="38"/>
      <c r="AK78" s="38"/>
      <c r="AL78" s="38"/>
      <c r="AM78" s="38"/>
      <c r="AN78" s="38"/>
      <c r="AO78" s="38"/>
      <c r="AP78" s="40"/>
      <c r="AQ78" s="55"/>
      <c r="AR78" s="199">
        <f>COUNT(C78:W78)</f>
        <v>11</v>
      </c>
      <c r="AS78" s="278">
        <f>SUM(AR74:AR78)</f>
        <v>13</v>
      </c>
      <c r="BG78" s="9" t="s">
        <v>1003</v>
      </c>
      <c r="BH78" s="167"/>
      <c r="BI78" s="50"/>
      <c r="BJ78" s="50"/>
      <c r="BK78" s="50"/>
      <c r="BL78" s="332"/>
    </row>
    <row r="79" spans="1:64" ht="12.75" customHeight="1" x14ac:dyDescent="0.2">
      <c r="A79" s="339" t="s">
        <v>15</v>
      </c>
      <c r="B79" s="20" t="s">
        <v>46</v>
      </c>
      <c r="C79" s="25"/>
      <c r="D79" s="26"/>
      <c r="E79" s="27"/>
      <c r="F79" s="25"/>
      <c r="G79" s="26"/>
      <c r="H79" s="27"/>
      <c r="I79" s="25"/>
      <c r="J79" s="26"/>
      <c r="K79" s="27"/>
      <c r="L79" s="25"/>
      <c r="M79" s="26"/>
      <c r="N79" s="27"/>
      <c r="O79" s="25"/>
      <c r="P79" s="26"/>
      <c r="Q79" s="27"/>
      <c r="R79" s="25"/>
      <c r="S79" s="26"/>
      <c r="T79" s="27"/>
      <c r="U79" s="25"/>
      <c r="V79" s="26"/>
      <c r="W79" s="27"/>
      <c r="X79" s="25"/>
      <c r="Y79" s="26"/>
      <c r="Z79" s="27"/>
      <c r="AA79" s="23"/>
      <c r="AB79" s="24">
        <f t="shared" si="6"/>
        <v>0</v>
      </c>
      <c r="AC79" s="25"/>
      <c r="AD79" s="26"/>
      <c r="AE79" s="27"/>
      <c r="AF79" s="24">
        <f>SUM(AB79:AB83)+SUM(AC79:AE83)</f>
        <v>229</v>
      </c>
      <c r="AG79" s="21">
        <v>15</v>
      </c>
      <c r="AH79" s="20">
        <v>15</v>
      </c>
      <c r="AI79" s="20">
        <v>20</v>
      </c>
      <c r="AJ79" s="20">
        <v>16</v>
      </c>
      <c r="AK79" s="20"/>
      <c r="AL79" s="20"/>
      <c r="AM79" s="20"/>
      <c r="AN79" s="20"/>
      <c r="AO79" s="20"/>
      <c r="AP79" s="22"/>
      <c r="AQ79" s="28">
        <f>SUM(AG79:AP83)</f>
        <v>66</v>
      </c>
      <c r="AR79" s="28">
        <f t="shared" si="5"/>
        <v>0</v>
      </c>
      <c r="AS79">
        <f>SUM(AS82:AS83)</f>
        <v>15</v>
      </c>
      <c r="BG79" s="9" t="s">
        <v>1003</v>
      </c>
      <c r="BH79" s="332" t="s">
        <v>31</v>
      </c>
      <c r="BI79" s="338" t="s">
        <v>424</v>
      </c>
      <c r="BJ79" s="338"/>
      <c r="BK79" s="338"/>
      <c r="BL79" s="332" t="s">
        <v>120</v>
      </c>
    </row>
    <row r="80" spans="1:64" x14ac:dyDescent="0.2">
      <c r="A80" s="340"/>
      <c r="B80" s="10" t="s">
        <v>47</v>
      </c>
      <c r="C80" s="31"/>
      <c r="D80" s="224"/>
      <c r="E80" s="32"/>
      <c r="F80" s="31"/>
      <c r="G80" s="12"/>
      <c r="H80" s="32"/>
      <c r="I80" s="31"/>
      <c r="J80" s="12"/>
      <c r="K80" s="32"/>
      <c r="L80" s="31"/>
      <c r="M80" s="12"/>
      <c r="N80" s="32"/>
      <c r="O80" s="31"/>
      <c r="P80" s="12"/>
      <c r="Q80" s="32"/>
      <c r="R80" s="31"/>
      <c r="S80" s="12"/>
      <c r="T80" s="32"/>
      <c r="U80" s="31"/>
      <c r="V80" s="224"/>
      <c r="W80" s="32"/>
      <c r="X80" s="31"/>
      <c r="Y80" s="12"/>
      <c r="Z80" s="32"/>
      <c r="AA80" s="10"/>
      <c r="AB80" s="8">
        <f t="shared" si="6"/>
        <v>0</v>
      </c>
      <c r="AC80" s="31"/>
      <c r="AD80" s="12"/>
      <c r="AE80" s="32"/>
      <c r="AF80" s="8"/>
      <c r="AG80" s="29"/>
      <c r="AH80" s="10"/>
      <c r="AI80" s="10"/>
      <c r="AJ80" s="10"/>
      <c r="AK80" s="10"/>
      <c r="AL80" s="10"/>
      <c r="AM80" s="10"/>
      <c r="AN80" s="10"/>
      <c r="AO80" s="10"/>
      <c r="AP80" s="30"/>
      <c r="AQ80" s="9"/>
      <c r="AR80" s="28">
        <f t="shared" si="5"/>
        <v>0</v>
      </c>
      <c r="BG80" s="9" t="s">
        <v>1003</v>
      </c>
    </row>
    <row r="81" spans="1:64" x14ac:dyDescent="0.2">
      <c r="A81" s="340"/>
      <c r="B81" s="23" t="s">
        <v>49</v>
      </c>
      <c r="C81" s="36"/>
      <c r="D81" s="24"/>
      <c r="E81" s="37"/>
      <c r="F81" s="36"/>
      <c r="G81" s="24"/>
      <c r="H81" s="37"/>
      <c r="I81" s="36"/>
      <c r="J81" s="24"/>
      <c r="K81" s="37"/>
      <c r="L81" s="36"/>
      <c r="M81" s="24"/>
      <c r="N81" s="37"/>
      <c r="O81" s="36"/>
      <c r="P81" s="24"/>
      <c r="Q81" s="37"/>
      <c r="R81" s="36"/>
      <c r="S81" s="24"/>
      <c r="T81" s="37"/>
      <c r="U81" s="36"/>
      <c r="V81" s="24"/>
      <c r="W81" s="37"/>
      <c r="X81" s="36"/>
      <c r="Y81" s="24"/>
      <c r="Z81" s="37"/>
      <c r="AA81" s="23"/>
      <c r="AB81" s="24">
        <f t="shared" si="6"/>
        <v>0</v>
      </c>
      <c r="AC81" s="36"/>
      <c r="AD81" s="24"/>
      <c r="AE81" s="37"/>
      <c r="AF81" s="24"/>
      <c r="AG81" s="34"/>
      <c r="AH81" s="23"/>
      <c r="AI81" s="23"/>
      <c r="AJ81" s="23"/>
      <c r="AK81" s="23"/>
      <c r="AL81" s="23"/>
      <c r="AM81" s="23"/>
      <c r="AN81" s="23"/>
      <c r="AO81" s="23"/>
      <c r="AP81" s="35"/>
      <c r="AQ81" s="9"/>
      <c r="AR81" s="28">
        <f t="shared" si="5"/>
        <v>0</v>
      </c>
      <c r="BG81" s="9" t="s">
        <v>1003</v>
      </c>
      <c r="BH81" s="332" t="s">
        <v>119</v>
      </c>
      <c r="BI81" s="338" t="s">
        <v>639</v>
      </c>
      <c r="BJ81" s="338"/>
      <c r="BK81" s="338"/>
      <c r="BL81" s="332" t="s">
        <v>120</v>
      </c>
    </row>
    <row r="82" spans="1:64" x14ac:dyDescent="0.2">
      <c r="A82" s="340"/>
      <c r="B82" s="10" t="s">
        <v>50</v>
      </c>
      <c r="C82" s="31"/>
      <c r="D82" s="224"/>
      <c r="E82" s="32"/>
      <c r="F82" s="31">
        <v>17</v>
      </c>
      <c r="G82" s="12"/>
      <c r="H82" s="32"/>
      <c r="I82" s="31">
        <v>14</v>
      </c>
      <c r="J82" s="224"/>
      <c r="K82" s="32"/>
      <c r="L82" s="31">
        <v>14</v>
      </c>
      <c r="M82" s="12"/>
      <c r="N82" s="32"/>
      <c r="O82" s="31"/>
      <c r="P82" s="224"/>
      <c r="Q82" s="32"/>
      <c r="R82" s="31"/>
      <c r="S82" s="224"/>
      <c r="T82" s="32"/>
      <c r="U82" s="31"/>
      <c r="V82" s="224"/>
      <c r="W82" s="32"/>
      <c r="X82" s="31"/>
      <c r="Y82" s="224"/>
      <c r="Z82" s="32"/>
      <c r="AA82" s="10"/>
      <c r="AB82" s="8">
        <f t="shared" si="6"/>
        <v>45</v>
      </c>
      <c r="AC82" s="31"/>
      <c r="AD82" s="8"/>
      <c r="AE82" s="32"/>
      <c r="AF82" s="8"/>
      <c r="AG82" s="29"/>
      <c r="AH82" s="10"/>
      <c r="AI82" s="10"/>
      <c r="AJ82" s="10"/>
      <c r="AK82" s="10"/>
      <c r="AL82" s="10"/>
      <c r="AM82" s="10"/>
      <c r="AN82" s="10"/>
      <c r="AO82" s="10"/>
      <c r="AP82" s="30"/>
      <c r="AQ82" s="9"/>
      <c r="AR82" s="28">
        <f t="shared" si="5"/>
        <v>3</v>
      </c>
      <c r="AS82">
        <v>0</v>
      </c>
      <c r="BG82" s="9" t="s">
        <v>1003</v>
      </c>
    </row>
    <row r="83" spans="1:64" x14ac:dyDescent="0.2">
      <c r="A83" s="341"/>
      <c r="B83" s="38" t="s">
        <v>51</v>
      </c>
      <c r="C83" s="42"/>
      <c r="D83" s="41"/>
      <c r="E83" s="43"/>
      <c r="F83" s="42">
        <v>16</v>
      </c>
      <c r="G83" s="41">
        <v>13</v>
      </c>
      <c r="H83" s="43">
        <v>15</v>
      </c>
      <c r="I83" s="42">
        <v>19</v>
      </c>
      <c r="J83" s="41">
        <v>15</v>
      </c>
      <c r="K83" s="43">
        <v>18</v>
      </c>
      <c r="L83" s="42">
        <v>14</v>
      </c>
      <c r="M83" s="41">
        <v>12</v>
      </c>
      <c r="N83" s="43">
        <v>15</v>
      </c>
      <c r="O83" s="42"/>
      <c r="P83" s="41"/>
      <c r="Q83" s="43"/>
      <c r="R83" s="42"/>
      <c r="S83" s="41"/>
      <c r="T83" s="43"/>
      <c r="U83" s="42">
        <v>14</v>
      </c>
      <c r="V83" s="41">
        <v>16</v>
      </c>
      <c r="W83" s="43">
        <v>17</v>
      </c>
      <c r="X83" s="42"/>
      <c r="Y83" s="41"/>
      <c r="Z83" s="43"/>
      <c r="AA83" s="38"/>
      <c r="AB83" s="41">
        <f t="shared" ref="AB83:AB124" si="7">SUM(C83:Z83)</f>
        <v>184</v>
      </c>
      <c r="AC83" s="42"/>
      <c r="AD83" s="41"/>
      <c r="AE83" s="43"/>
      <c r="AF83" s="41"/>
      <c r="AG83" s="39"/>
      <c r="AH83" s="38"/>
      <c r="AI83" s="38"/>
      <c r="AJ83" s="38"/>
      <c r="AK83" s="38"/>
      <c r="AL83" s="38"/>
      <c r="AM83" s="38"/>
      <c r="AN83" s="38"/>
      <c r="AO83" s="38"/>
      <c r="AP83" s="40"/>
      <c r="AQ83" s="55"/>
      <c r="AR83" s="199">
        <f t="shared" si="5"/>
        <v>12</v>
      </c>
      <c r="AS83" s="278">
        <f>SUM(AR79:AR83)</f>
        <v>15</v>
      </c>
      <c r="BG83" s="9" t="s">
        <v>1003</v>
      </c>
      <c r="BH83" s="332" t="s">
        <v>119</v>
      </c>
      <c r="BI83" s="338" t="s">
        <v>419</v>
      </c>
      <c r="BJ83" s="338"/>
      <c r="BK83" s="338"/>
      <c r="BL83" s="332" t="s">
        <v>120</v>
      </c>
    </row>
    <row r="84" spans="1:64" ht="12.75" customHeight="1" x14ac:dyDescent="0.2">
      <c r="A84" s="339" t="s">
        <v>13</v>
      </c>
      <c r="B84" s="44" t="s">
        <v>46</v>
      </c>
      <c r="C84" s="47">
        <v>20</v>
      </c>
      <c r="D84" s="48">
        <v>19</v>
      </c>
      <c r="E84" s="49"/>
      <c r="F84" s="47">
        <v>14</v>
      </c>
      <c r="G84" s="48">
        <v>14</v>
      </c>
      <c r="H84" s="49"/>
      <c r="I84" s="47">
        <v>15</v>
      </c>
      <c r="J84" s="48">
        <v>18</v>
      </c>
      <c r="K84" s="49"/>
      <c r="L84" s="47">
        <v>14</v>
      </c>
      <c r="M84" s="48">
        <v>17</v>
      </c>
      <c r="N84" s="49"/>
      <c r="O84" s="47">
        <v>17</v>
      </c>
      <c r="P84" s="48">
        <v>15</v>
      </c>
      <c r="Q84" s="49"/>
      <c r="R84" s="47">
        <v>19</v>
      </c>
      <c r="S84" s="48">
        <v>17</v>
      </c>
      <c r="T84" s="49"/>
      <c r="U84" s="47">
        <v>19</v>
      </c>
      <c r="V84" s="48">
        <v>18</v>
      </c>
      <c r="W84" s="49"/>
      <c r="X84" s="47"/>
      <c r="Y84" s="48"/>
      <c r="Z84" s="49"/>
      <c r="AA84" s="10"/>
      <c r="AB84" s="8">
        <f t="shared" si="7"/>
        <v>236</v>
      </c>
      <c r="AC84" s="47">
        <v>15</v>
      </c>
      <c r="AD84" s="48">
        <v>18</v>
      </c>
      <c r="AE84" s="49">
        <v>20</v>
      </c>
      <c r="AF84" s="8">
        <f>SUM(AB84:AB88)+SUM(AC84:AE88)</f>
        <v>656</v>
      </c>
      <c r="AG84" s="45">
        <v>16</v>
      </c>
      <c r="AH84" s="44">
        <v>17</v>
      </c>
      <c r="AI84" s="44">
        <v>17</v>
      </c>
      <c r="AJ84" s="44">
        <v>16</v>
      </c>
      <c r="AK84" s="44">
        <v>16</v>
      </c>
      <c r="AL84" s="44"/>
      <c r="AM84" s="44"/>
      <c r="AN84" s="44"/>
      <c r="AO84" s="44"/>
      <c r="AP84" s="46"/>
      <c r="AQ84" s="28">
        <f>SUM(AG84:AP88)</f>
        <v>82</v>
      </c>
      <c r="AR84" s="28">
        <f t="shared" si="5"/>
        <v>14</v>
      </c>
      <c r="AS84">
        <f>SUM(AS87:AS88)</f>
        <v>40</v>
      </c>
      <c r="BG84" s="9" t="s">
        <v>1003</v>
      </c>
      <c r="BH84" s="167"/>
      <c r="BI84" s="50"/>
      <c r="BJ84" s="50"/>
      <c r="BK84" s="50"/>
      <c r="BL84" s="332"/>
    </row>
    <row r="85" spans="1:64" x14ac:dyDescent="0.2">
      <c r="A85" s="340"/>
      <c r="B85" s="23" t="s">
        <v>47</v>
      </c>
      <c r="C85" s="36">
        <v>17</v>
      </c>
      <c r="D85" s="24"/>
      <c r="E85" s="37"/>
      <c r="F85" s="36">
        <v>13</v>
      </c>
      <c r="G85" s="24">
        <v>13</v>
      </c>
      <c r="H85" s="37"/>
      <c r="I85" s="36">
        <v>20</v>
      </c>
      <c r="J85" s="24"/>
      <c r="K85" s="37"/>
      <c r="L85" s="36">
        <v>17</v>
      </c>
      <c r="M85" s="24">
        <v>15</v>
      </c>
      <c r="N85" s="37"/>
      <c r="O85" s="36">
        <v>20</v>
      </c>
      <c r="P85" s="24">
        <v>18</v>
      </c>
      <c r="Q85" s="37"/>
      <c r="R85" s="36">
        <v>15</v>
      </c>
      <c r="S85" s="24">
        <v>15</v>
      </c>
      <c r="T85" s="37"/>
      <c r="U85" s="36">
        <v>17</v>
      </c>
      <c r="V85" s="24"/>
      <c r="W85" s="37"/>
      <c r="X85" s="36"/>
      <c r="Y85" s="24"/>
      <c r="Z85" s="37"/>
      <c r="AA85" s="23"/>
      <c r="AB85" s="24">
        <f t="shared" si="7"/>
        <v>180</v>
      </c>
      <c r="AC85" s="36">
        <v>14</v>
      </c>
      <c r="AD85" s="24">
        <v>15</v>
      </c>
      <c r="AE85" s="37"/>
      <c r="AF85" s="24"/>
      <c r="AG85" s="34"/>
      <c r="AH85" s="23"/>
      <c r="AI85" s="23"/>
      <c r="AJ85" s="23"/>
      <c r="AK85" s="23"/>
      <c r="AL85" s="23"/>
      <c r="AM85" s="23"/>
      <c r="AN85" s="23"/>
      <c r="AO85" s="23"/>
      <c r="AP85" s="35"/>
      <c r="AQ85" s="9"/>
      <c r="AR85" s="28">
        <f t="shared" si="5"/>
        <v>11</v>
      </c>
      <c r="BG85" s="9" t="s">
        <v>1003</v>
      </c>
      <c r="BH85" s="332" t="s">
        <v>18</v>
      </c>
      <c r="BI85" s="338" t="s">
        <v>172</v>
      </c>
      <c r="BJ85" s="338"/>
      <c r="BK85" s="338"/>
      <c r="BL85" s="332" t="s">
        <v>120</v>
      </c>
    </row>
    <row r="86" spans="1:64" x14ac:dyDescent="0.2">
      <c r="A86" s="340"/>
      <c r="B86" s="10" t="s">
        <v>49</v>
      </c>
      <c r="C86" s="31"/>
      <c r="D86" s="224"/>
      <c r="E86" s="32"/>
      <c r="F86" s="31"/>
      <c r="G86" s="12"/>
      <c r="H86" s="32"/>
      <c r="I86" s="31"/>
      <c r="J86" s="224"/>
      <c r="K86" s="32"/>
      <c r="L86" s="31"/>
      <c r="M86" s="12"/>
      <c r="N86" s="32"/>
      <c r="O86" s="31"/>
      <c r="P86" s="224"/>
      <c r="Q86" s="32"/>
      <c r="R86" s="31"/>
      <c r="S86" s="224"/>
      <c r="T86" s="32"/>
      <c r="U86" s="31"/>
      <c r="V86" s="12"/>
      <c r="W86" s="32"/>
      <c r="X86" s="31"/>
      <c r="Y86" s="224"/>
      <c r="Z86" s="32"/>
      <c r="AA86" s="10"/>
      <c r="AB86" s="8">
        <f t="shared" si="7"/>
        <v>0</v>
      </c>
      <c r="AC86" s="31"/>
      <c r="AD86" s="8"/>
      <c r="AE86" s="32"/>
      <c r="AF86" s="8"/>
      <c r="AG86" s="29"/>
      <c r="AH86" s="10"/>
      <c r="AI86" s="10"/>
      <c r="AJ86" s="10"/>
      <c r="AK86" s="10"/>
      <c r="AL86" s="10"/>
      <c r="AM86" s="10"/>
      <c r="AN86" s="10"/>
      <c r="AO86" s="10"/>
      <c r="AP86" s="30"/>
      <c r="AQ86" s="9"/>
      <c r="AR86" s="28">
        <f t="shared" si="5"/>
        <v>0</v>
      </c>
      <c r="BG86" s="9" t="s">
        <v>1003</v>
      </c>
    </row>
    <row r="87" spans="1:64" x14ac:dyDescent="0.2">
      <c r="A87" s="340"/>
      <c r="B87" s="23" t="s">
        <v>50</v>
      </c>
      <c r="C87" s="36"/>
      <c r="D87" s="24"/>
      <c r="E87" s="37"/>
      <c r="F87" s="36"/>
      <c r="G87" s="24"/>
      <c r="H87" s="37"/>
      <c r="I87" s="36"/>
      <c r="J87" s="24"/>
      <c r="K87" s="37"/>
      <c r="L87" s="36">
        <v>12</v>
      </c>
      <c r="M87" s="24"/>
      <c r="N87" s="37"/>
      <c r="O87" s="36"/>
      <c r="P87" s="24"/>
      <c r="Q87" s="37"/>
      <c r="R87" s="36"/>
      <c r="S87" s="24"/>
      <c r="T87" s="37"/>
      <c r="U87" s="36">
        <v>13</v>
      </c>
      <c r="V87" s="24"/>
      <c r="W87" s="37"/>
      <c r="X87" s="36"/>
      <c r="Y87" s="24"/>
      <c r="Z87" s="37"/>
      <c r="AA87" s="23"/>
      <c r="AB87" s="24">
        <f t="shared" si="7"/>
        <v>25</v>
      </c>
      <c r="AC87" s="36"/>
      <c r="AD87" s="24"/>
      <c r="AE87" s="37"/>
      <c r="AF87" s="24"/>
      <c r="AG87" s="34"/>
      <c r="AH87" s="23"/>
      <c r="AI87" s="23"/>
      <c r="AJ87" s="23"/>
      <c r="AK87" s="23"/>
      <c r="AL87" s="23"/>
      <c r="AM87" s="23"/>
      <c r="AN87" s="23"/>
      <c r="AO87" s="23"/>
      <c r="AP87" s="35"/>
      <c r="AQ87" s="9"/>
      <c r="AR87" s="28">
        <f t="shared" si="5"/>
        <v>2</v>
      </c>
      <c r="AS87">
        <v>5</v>
      </c>
      <c r="BG87" s="9" t="s">
        <v>1003</v>
      </c>
      <c r="BH87" s="332" t="s">
        <v>19</v>
      </c>
      <c r="BI87" s="338" t="s">
        <v>213</v>
      </c>
      <c r="BJ87" s="338"/>
      <c r="BK87" s="338"/>
      <c r="BL87" s="332" t="s">
        <v>120</v>
      </c>
    </row>
    <row r="88" spans="1:64" x14ac:dyDescent="0.2">
      <c r="A88" s="341"/>
      <c r="B88" s="51" t="s">
        <v>51</v>
      </c>
      <c r="C88" s="55">
        <v>15</v>
      </c>
      <c r="D88" s="54">
        <v>19</v>
      </c>
      <c r="E88" s="56"/>
      <c r="F88" s="55">
        <v>12</v>
      </c>
      <c r="G88" s="54"/>
      <c r="H88" s="56"/>
      <c r="I88" s="55">
        <v>20</v>
      </c>
      <c r="J88" s="54">
        <v>20</v>
      </c>
      <c r="K88" s="56"/>
      <c r="L88" s="55"/>
      <c r="M88" s="54"/>
      <c r="N88" s="56"/>
      <c r="O88" s="55">
        <v>20</v>
      </c>
      <c r="P88" s="54"/>
      <c r="Q88" s="56"/>
      <c r="R88" s="55">
        <v>15</v>
      </c>
      <c r="S88" s="54"/>
      <c r="T88" s="56"/>
      <c r="U88" s="55">
        <v>12</v>
      </c>
      <c r="V88" s="54"/>
      <c r="W88" s="56"/>
      <c r="X88" s="55"/>
      <c r="Y88" s="54"/>
      <c r="Z88" s="56"/>
      <c r="AA88" s="51"/>
      <c r="AB88" s="54">
        <f t="shared" si="7"/>
        <v>133</v>
      </c>
      <c r="AC88" s="55"/>
      <c r="AD88" s="54"/>
      <c r="AE88" s="56"/>
      <c r="AF88" s="54"/>
      <c r="AG88" s="52"/>
      <c r="AH88" s="51"/>
      <c r="AI88" s="51"/>
      <c r="AJ88" s="51"/>
      <c r="AK88" s="51"/>
      <c r="AL88" s="51"/>
      <c r="AM88" s="51"/>
      <c r="AN88" s="51"/>
      <c r="AO88" s="51"/>
      <c r="AP88" s="53"/>
      <c r="AQ88" s="55"/>
      <c r="AR88" s="199">
        <f t="shared" si="5"/>
        <v>8</v>
      </c>
      <c r="AS88" s="278">
        <f>SUM(AR84:AR88)</f>
        <v>35</v>
      </c>
      <c r="BG88" s="9" t="s">
        <v>1003</v>
      </c>
    </row>
    <row r="89" spans="1:64" ht="12.75" customHeight="1" x14ac:dyDescent="0.2">
      <c r="A89" s="361" t="s">
        <v>406</v>
      </c>
      <c r="B89" s="20" t="s">
        <v>46</v>
      </c>
      <c r="C89" s="25"/>
      <c r="D89" s="26"/>
      <c r="E89" s="27"/>
      <c r="F89" s="25"/>
      <c r="G89" s="26"/>
      <c r="H89" s="27"/>
      <c r="I89" s="25"/>
      <c r="J89" s="26"/>
      <c r="K89" s="27"/>
      <c r="L89" s="25"/>
      <c r="M89" s="26"/>
      <c r="N89" s="27"/>
      <c r="O89" s="25"/>
      <c r="P89" s="26"/>
      <c r="Q89" s="27"/>
      <c r="R89" s="25"/>
      <c r="S89" s="26"/>
      <c r="T89" s="27"/>
      <c r="U89" s="25"/>
      <c r="V89" s="26"/>
      <c r="W89" s="27"/>
      <c r="X89" s="25"/>
      <c r="Y89" s="26"/>
      <c r="Z89" s="27"/>
      <c r="AA89" s="23"/>
      <c r="AB89" s="24">
        <f>SUM(C89:Z89)</f>
        <v>0</v>
      </c>
      <c r="AC89" s="25"/>
      <c r="AD89" s="26"/>
      <c r="AE89" s="27"/>
      <c r="AF89" s="24">
        <f>SUM(AB89:AB93)+SUM(AC89:AE93)</f>
        <v>47</v>
      </c>
      <c r="AG89" s="21"/>
      <c r="AH89" s="20"/>
      <c r="AI89" s="20"/>
      <c r="AJ89" s="20"/>
      <c r="AK89" s="20"/>
      <c r="AL89" s="20"/>
      <c r="AM89" s="20"/>
      <c r="AN89" s="20"/>
      <c r="AO89" s="20"/>
      <c r="AP89" s="22"/>
      <c r="AQ89" s="28">
        <f>SUM(AG89:AP93)</f>
        <v>0</v>
      </c>
      <c r="AR89" s="28">
        <f>COUNT(C89:W89)</f>
        <v>0</v>
      </c>
      <c r="AS89">
        <f>SUM(AS92:AS93)</f>
        <v>3</v>
      </c>
      <c r="BG89" s="9" t="s">
        <v>1003</v>
      </c>
      <c r="BH89" s="332" t="s">
        <v>31</v>
      </c>
      <c r="BI89" s="338" t="s">
        <v>922</v>
      </c>
      <c r="BJ89" s="338"/>
      <c r="BK89" s="338"/>
      <c r="BL89" s="332" t="s">
        <v>121</v>
      </c>
    </row>
    <row r="90" spans="1:64" x14ac:dyDescent="0.2">
      <c r="A90" s="362"/>
      <c r="B90" s="155" t="s">
        <v>47</v>
      </c>
      <c r="C90" s="31"/>
      <c r="D90" s="227"/>
      <c r="E90" s="32"/>
      <c r="F90" s="31"/>
      <c r="G90" s="12"/>
      <c r="H90" s="32"/>
      <c r="I90" s="31"/>
      <c r="J90" s="12"/>
      <c r="K90" s="32"/>
      <c r="L90" s="31"/>
      <c r="M90" s="12"/>
      <c r="N90" s="32"/>
      <c r="O90" s="31"/>
      <c r="P90" s="12"/>
      <c r="Q90" s="32"/>
      <c r="R90" s="31"/>
      <c r="S90" s="12"/>
      <c r="T90" s="32"/>
      <c r="U90" s="31"/>
      <c r="V90" s="12"/>
      <c r="W90" s="32"/>
      <c r="X90" s="31"/>
      <c r="Y90" s="12"/>
      <c r="Z90" s="32"/>
      <c r="AA90" s="155"/>
      <c r="AB90" s="227">
        <f>SUM(C90:Z90)</f>
        <v>0</v>
      </c>
      <c r="AC90" s="31"/>
      <c r="AD90" s="12"/>
      <c r="AE90" s="32"/>
      <c r="AF90" s="227"/>
      <c r="AG90" s="29"/>
      <c r="AH90" s="155"/>
      <c r="AI90" s="155"/>
      <c r="AJ90" s="155"/>
      <c r="AK90" s="155"/>
      <c r="AL90" s="155"/>
      <c r="AM90" s="155"/>
      <c r="AN90" s="155"/>
      <c r="AO90" s="155"/>
      <c r="AP90" s="30"/>
      <c r="AQ90" s="9"/>
      <c r="AR90" s="28">
        <f>COUNT(C90:W90)</f>
        <v>0</v>
      </c>
      <c r="BG90" s="9" t="s">
        <v>1003</v>
      </c>
    </row>
    <row r="91" spans="1:64" x14ac:dyDescent="0.2">
      <c r="A91" s="362"/>
      <c r="B91" s="23" t="s">
        <v>49</v>
      </c>
      <c r="C91" s="36"/>
      <c r="D91" s="24"/>
      <c r="E91" s="37"/>
      <c r="F91" s="36"/>
      <c r="G91" s="24"/>
      <c r="H91" s="37"/>
      <c r="I91" s="36"/>
      <c r="J91" s="24"/>
      <c r="K91" s="37"/>
      <c r="L91" s="36"/>
      <c r="M91" s="24"/>
      <c r="N91" s="37"/>
      <c r="O91" s="36"/>
      <c r="P91" s="24"/>
      <c r="Q91" s="37"/>
      <c r="R91" s="36"/>
      <c r="S91" s="24"/>
      <c r="T91" s="37"/>
      <c r="U91" s="36"/>
      <c r="V91" s="24"/>
      <c r="W91" s="37"/>
      <c r="X91" s="36"/>
      <c r="Y91" s="24"/>
      <c r="Z91" s="37"/>
      <c r="AA91" s="23"/>
      <c r="AB91" s="24">
        <f>SUM(C91:Z91)</f>
        <v>0</v>
      </c>
      <c r="AC91" s="36"/>
      <c r="AD91" s="24"/>
      <c r="AE91" s="37"/>
      <c r="AF91" s="24"/>
      <c r="AG91" s="34"/>
      <c r="AH91" s="23"/>
      <c r="AI91" s="23"/>
      <c r="AJ91" s="23"/>
      <c r="AK91" s="23"/>
      <c r="AL91" s="23"/>
      <c r="AM91" s="23"/>
      <c r="AN91" s="23"/>
      <c r="AO91" s="23"/>
      <c r="AP91" s="35"/>
      <c r="AQ91" s="9"/>
      <c r="AR91" s="28">
        <f>COUNT(C91:W91)</f>
        <v>0</v>
      </c>
      <c r="BG91" s="9" t="s">
        <v>1003</v>
      </c>
      <c r="BH91" s="332" t="s">
        <v>31</v>
      </c>
      <c r="BI91" s="338" t="s">
        <v>423</v>
      </c>
      <c r="BJ91" s="338"/>
      <c r="BK91" s="338"/>
      <c r="BL91" s="332" t="s">
        <v>121</v>
      </c>
    </row>
    <row r="92" spans="1:64" x14ac:dyDescent="0.2">
      <c r="A92" s="362"/>
      <c r="B92" s="155" t="s">
        <v>50</v>
      </c>
      <c r="C92" s="31"/>
      <c r="D92" s="227"/>
      <c r="E92" s="32"/>
      <c r="F92" s="31"/>
      <c r="G92" s="12"/>
      <c r="H92" s="32"/>
      <c r="I92" s="31"/>
      <c r="J92" s="227"/>
      <c r="K92" s="32"/>
      <c r="L92" s="31"/>
      <c r="M92" s="12"/>
      <c r="N92" s="32"/>
      <c r="O92" s="31"/>
      <c r="P92" s="227"/>
      <c r="Q92" s="32"/>
      <c r="R92" s="31"/>
      <c r="S92" s="227"/>
      <c r="T92" s="32"/>
      <c r="U92" s="31"/>
      <c r="V92" s="12"/>
      <c r="W92" s="32"/>
      <c r="X92" s="31"/>
      <c r="Y92" s="227"/>
      <c r="Z92" s="32"/>
      <c r="AA92" s="155"/>
      <c r="AB92" s="227">
        <f>SUM(C92:Z92)</f>
        <v>0</v>
      </c>
      <c r="AC92" s="31"/>
      <c r="AD92" s="227"/>
      <c r="AE92" s="32"/>
      <c r="AF92" s="227"/>
      <c r="AG92" s="29"/>
      <c r="AH92" s="155"/>
      <c r="AI92" s="155"/>
      <c r="AJ92" s="155"/>
      <c r="AK92" s="155"/>
      <c r="AL92" s="155"/>
      <c r="AM92" s="155"/>
      <c r="AN92" s="155"/>
      <c r="AO92" s="155"/>
      <c r="AP92" s="30"/>
      <c r="AQ92" s="9"/>
      <c r="AR92" s="28">
        <f>COUNT(C92:W92)</f>
        <v>0</v>
      </c>
      <c r="AS92">
        <v>0</v>
      </c>
      <c r="BG92" s="9" t="s">
        <v>1003</v>
      </c>
    </row>
    <row r="93" spans="1:64" x14ac:dyDescent="0.2">
      <c r="A93" s="363"/>
      <c r="B93" s="38" t="s">
        <v>51</v>
      </c>
      <c r="C93" s="42"/>
      <c r="D93" s="41"/>
      <c r="E93" s="43"/>
      <c r="F93" s="42"/>
      <c r="G93" s="41"/>
      <c r="H93" s="43"/>
      <c r="I93" s="42">
        <v>17</v>
      </c>
      <c r="J93" s="41">
        <v>15</v>
      </c>
      <c r="K93" s="43">
        <v>15</v>
      </c>
      <c r="L93" s="42"/>
      <c r="M93" s="41"/>
      <c r="N93" s="43"/>
      <c r="O93" s="42"/>
      <c r="P93" s="41"/>
      <c r="Q93" s="43"/>
      <c r="R93" s="42"/>
      <c r="S93" s="41"/>
      <c r="T93" s="43"/>
      <c r="U93" s="42"/>
      <c r="V93" s="41"/>
      <c r="W93" s="43"/>
      <c r="X93" s="42"/>
      <c r="Y93" s="41"/>
      <c r="Z93" s="43"/>
      <c r="AA93" s="38"/>
      <c r="AB93" s="41">
        <f>SUM(C93:Z93)</f>
        <v>47</v>
      </c>
      <c r="AC93" s="42"/>
      <c r="AD93" s="41"/>
      <c r="AE93" s="43"/>
      <c r="AF93" s="41"/>
      <c r="AG93" s="39"/>
      <c r="AH93" s="38"/>
      <c r="AI93" s="38"/>
      <c r="AJ93" s="38"/>
      <c r="AK93" s="38"/>
      <c r="AL93" s="38"/>
      <c r="AM93" s="38"/>
      <c r="AN93" s="38"/>
      <c r="AO93" s="38"/>
      <c r="AP93" s="40"/>
      <c r="AQ93" s="55"/>
      <c r="AR93" s="199">
        <f>COUNT(C93:W93)</f>
        <v>3</v>
      </c>
      <c r="AS93" s="278">
        <f>SUM(AR89:AR93)</f>
        <v>3</v>
      </c>
      <c r="BG93" s="9" t="s">
        <v>1003</v>
      </c>
      <c r="BH93" s="332" t="s">
        <v>199</v>
      </c>
      <c r="BI93" s="338" t="s">
        <v>1006</v>
      </c>
      <c r="BJ93" s="338"/>
      <c r="BK93" s="338"/>
      <c r="BL93" s="332" t="s">
        <v>121</v>
      </c>
    </row>
    <row r="94" spans="1:64" ht="12.75" customHeight="1" x14ac:dyDescent="0.2">
      <c r="A94" s="339" t="s">
        <v>21</v>
      </c>
      <c r="B94" s="20" t="s">
        <v>46</v>
      </c>
      <c r="C94" s="25"/>
      <c r="D94" s="26"/>
      <c r="E94" s="27"/>
      <c r="F94" s="25"/>
      <c r="G94" s="26"/>
      <c r="H94" s="27"/>
      <c r="I94" s="25"/>
      <c r="J94" s="26"/>
      <c r="K94" s="27"/>
      <c r="L94" s="25">
        <v>12</v>
      </c>
      <c r="M94" s="26"/>
      <c r="N94" s="27"/>
      <c r="O94" s="25"/>
      <c r="P94" s="26"/>
      <c r="Q94" s="27"/>
      <c r="R94" s="25"/>
      <c r="S94" s="26"/>
      <c r="T94" s="27"/>
      <c r="U94" s="25">
        <v>16</v>
      </c>
      <c r="V94" s="26"/>
      <c r="W94" s="27"/>
      <c r="X94" s="25"/>
      <c r="Y94" s="26"/>
      <c r="Z94" s="27"/>
      <c r="AA94" s="23"/>
      <c r="AB94" s="24">
        <f t="shared" si="7"/>
        <v>28</v>
      </c>
      <c r="AC94" s="25">
        <v>14</v>
      </c>
      <c r="AD94" s="26">
        <v>15</v>
      </c>
      <c r="AE94" s="27">
        <v>18</v>
      </c>
      <c r="AF94" s="24">
        <f>SUM(AB94:AB98)+SUM(AC94:AE98)</f>
        <v>325</v>
      </c>
      <c r="AG94" s="21">
        <v>15</v>
      </c>
      <c r="AH94" s="20">
        <v>15</v>
      </c>
      <c r="AI94" s="20">
        <v>16</v>
      </c>
      <c r="AJ94" s="20">
        <v>15</v>
      </c>
      <c r="AK94" s="20">
        <v>15</v>
      </c>
      <c r="AL94" s="20"/>
      <c r="AM94" s="20"/>
      <c r="AN94" s="20"/>
      <c r="AO94" s="20"/>
      <c r="AP94" s="22"/>
      <c r="AQ94" s="28">
        <f>SUM(AG94:AP98)</f>
        <v>76</v>
      </c>
      <c r="AR94" s="28">
        <f t="shared" si="5"/>
        <v>2</v>
      </c>
      <c r="AS94">
        <f>SUM(AS97:AS98)</f>
        <v>22</v>
      </c>
      <c r="BG94" s="9" t="s">
        <v>1003</v>
      </c>
    </row>
    <row r="95" spans="1:64" x14ac:dyDescent="0.2">
      <c r="A95" s="340"/>
      <c r="B95" s="10" t="s">
        <v>47</v>
      </c>
      <c r="C95" s="31"/>
      <c r="D95" s="224"/>
      <c r="E95" s="32"/>
      <c r="F95" s="31"/>
      <c r="G95" s="12"/>
      <c r="H95" s="32"/>
      <c r="I95" s="31"/>
      <c r="J95" s="12"/>
      <c r="K95" s="32"/>
      <c r="L95" s="31">
        <v>15</v>
      </c>
      <c r="M95" s="12"/>
      <c r="N95" s="32"/>
      <c r="O95" s="31"/>
      <c r="P95" s="12"/>
      <c r="Q95" s="32"/>
      <c r="R95" s="31"/>
      <c r="S95" s="12"/>
      <c r="T95" s="32"/>
      <c r="U95" s="31"/>
      <c r="V95" s="12"/>
      <c r="W95" s="32"/>
      <c r="X95" s="31"/>
      <c r="Y95" s="224"/>
      <c r="Z95" s="32"/>
      <c r="AA95" s="10"/>
      <c r="AB95" s="8">
        <f t="shared" si="7"/>
        <v>15</v>
      </c>
      <c r="AC95" s="31">
        <v>15</v>
      </c>
      <c r="AD95" s="12">
        <v>15</v>
      </c>
      <c r="AE95" s="32"/>
      <c r="AF95" s="8"/>
      <c r="AG95" s="29"/>
      <c r="AH95" s="10"/>
      <c r="AI95" s="10"/>
      <c r="AJ95" s="10"/>
      <c r="AK95" s="10"/>
      <c r="AL95" s="10"/>
      <c r="AM95" s="10"/>
      <c r="AN95" s="10"/>
      <c r="AO95" s="10"/>
      <c r="AP95" s="30"/>
      <c r="AQ95" s="9"/>
      <c r="AR95" s="28">
        <f t="shared" si="5"/>
        <v>1</v>
      </c>
      <c r="BG95" s="9" t="s">
        <v>1003</v>
      </c>
      <c r="BH95" s="332" t="s">
        <v>18</v>
      </c>
      <c r="BI95" s="338" t="s">
        <v>173</v>
      </c>
      <c r="BJ95" s="338"/>
      <c r="BK95" s="338"/>
      <c r="BL95" s="332" t="s">
        <v>121</v>
      </c>
    </row>
    <row r="96" spans="1:64" x14ac:dyDescent="0.2">
      <c r="A96" s="340"/>
      <c r="B96" s="23" t="s">
        <v>49</v>
      </c>
      <c r="C96" s="36"/>
      <c r="D96" s="24"/>
      <c r="E96" s="37"/>
      <c r="F96" s="36"/>
      <c r="G96" s="24"/>
      <c r="H96" s="37"/>
      <c r="I96" s="36"/>
      <c r="J96" s="24"/>
      <c r="K96" s="37"/>
      <c r="L96" s="36"/>
      <c r="M96" s="24"/>
      <c r="N96" s="37"/>
      <c r="O96" s="36"/>
      <c r="P96" s="24"/>
      <c r="Q96" s="37"/>
      <c r="R96" s="36"/>
      <c r="S96" s="24"/>
      <c r="T96" s="37"/>
      <c r="U96" s="36">
        <v>15</v>
      </c>
      <c r="V96" s="24">
        <v>16</v>
      </c>
      <c r="W96" s="37"/>
      <c r="X96" s="36"/>
      <c r="Y96" s="24"/>
      <c r="Z96" s="37"/>
      <c r="AA96" s="23"/>
      <c r="AB96" s="24">
        <f t="shared" si="7"/>
        <v>31</v>
      </c>
      <c r="AC96" s="36"/>
      <c r="AD96" s="24"/>
      <c r="AE96" s="37"/>
      <c r="AF96" s="24"/>
      <c r="AG96" s="34"/>
      <c r="AH96" s="23"/>
      <c r="AI96" s="23"/>
      <c r="AJ96" s="23"/>
      <c r="AK96" s="23"/>
      <c r="AL96" s="23"/>
      <c r="AM96" s="23"/>
      <c r="AN96" s="23"/>
      <c r="AO96" s="23"/>
      <c r="AP96" s="35"/>
      <c r="AQ96" s="9"/>
      <c r="AR96" s="28">
        <f t="shared" si="5"/>
        <v>2</v>
      </c>
      <c r="BG96" s="9" t="s">
        <v>1003</v>
      </c>
    </row>
    <row r="97" spans="1:64" x14ac:dyDescent="0.2">
      <c r="A97" s="340"/>
      <c r="B97" s="10" t="s">
        <v>50</v>
      </c>
      <c r="C97" s="31"/>
      <c r="D97" s="224"/>
      <c r="E97" s="32"/>
      <c r="F97" s="31">
        <v>14</v>
      </c>
      <c r="G97" s="12"/>
      <c r="H97" s="32"/>
      <c r="I97" s="31">
        <v>19</v>
      </c>
      <c r="J97" s="224">
        <v>17</v>
      </c>
      <c r="K97" s="32">
        <v>16</v>
      </c>
      <c r="L97" s="31"/>
      <c r="M97" s="12"/>
      <c r="N97" s="32"/>
      <c r="O97" s="31"/>
      <c r="P97" s="224"/>
      <c r="Q97" s="32"/>
      <c r="R97" s="31"/>
      <c r="S97" s="224"/>
      <c r="T97" s="32"/>
      <c r="U97" s="31">
        <v>13</v>
      </c>
      <c r="V97" s="12"/>
      <c r="W97" s="32"/>
      <c r="X97" s="31"/>
      <c r="Y97" s="224"/>
      <c r="Z97" s="32"/>
      <c r="AA97" s="10"/>
      <c r="AB97" s="8">
        <f t="shared" si="7"/>
        <v>79</v>
      </c>
      <c r="AC97" s="31"/>
      <c r="AD97" s="8"/>
      <c r="AE97" s="32"/>
      <c r="AF97" s="8"/>
      <c r="AG97" s="29"/>
      <c r="AH97" s="10"/>
      <c r="AI97" s="10"/>
      <c r="AJ97" s="10"/>
      <c r="AK97" s="10"/>
      <c r="AL97" s="10"/>
      <c r="AM97" s="10"/>
      <c r="AN97" s="10"/>
      <c r="AO97" s="10"/>
      <c r="AP97" s="30"/>
      <c r="AQ97" s="9"/>
      <c r="AR97" s="28">
        <f t="shared" si="5"/>
        <v>5</v>
      </c>
      <c r="AS97">
        <v>5</v>
      </c>
      <c r="BG97" s="9" t="s">
        <v>1003</v>
      </c>
      <c r="BH97" s="332" t="s">
        <v>125</v>
      </c>
      <c r="BI97" s="338" t="s">
        <v>1007</v>
      </c>
      <c r="BJ97" s="338"/>
      <c r="BK97" s="338"/>
      <c r="BL97" s="332" t="s">
        <v>121</v>
      </c>
    </row>
    <row r="98" spans="1:64" x14ac:dyDescent="0.2">
      <c r="A98" s="341"/>
      <c r="B98" s="38" t="s">
        <v>51</v>
      </c>
      <c r="C98" s="42">
        <v>16</v>
      </c>
      <c r="D98" s="41">
        <v>16</v>
      </c>
      <c r="E98" s="43"/>
      <c r="F98" s="42">
        <v>15</v>
      </c>
      <c r="G98" s="41"/>
      <c r="H98" s="43"/>
      <c r="I98" s="42"/>
      <c r="J98" s="41"/>
      <c r="K98" s="43"/>
      <c r="L98" s="42">
        <v>11</v>
      </c>
      <c r="M98" s="41">
        <v>11</v>
      </c>
      <c r="N98" s="43">
        <v>13</v>
      </c>
      <c r="O98" s="42"/>
      <c r="P98" s="41"/>
      <c r="Q98" s="43"/>
      <c r="R98" s="42"/>
      <c r="S98" s="41"/>
      <c r="T98" s="43"/>
      <c r="U98" s="42">
        <v>13</v>
      </c>
      <c r="V98" s="41"/>
      <c r="W98" s="43"/>
      <c r="X98" s="42"/>
      <c r="Y98" s="41"/>
      <c r="Z98" s="43"/>
      <c r="AA98" s="38"/>
      <c r="AB98" s="41">
        <f t="shared" si="7"/>
        <v>95</v>
      </c>
      <c r="AC98" s="42"/>
      <c r="AD98" s="41"/>
      <c r="AE98" s="43"/>
      <c r="AF98" s="41"/>
      <c r="AG98" s="39"/>
      <c r="AH98" s="38"/>
      <c r="AI98" s="38"/>
      <c r="AJ98" s="38"/>
      <c r="AK98" s="38"/>
      <c r="AL98" s="38"/>
      <c r="AM98" s="38"/>
      <c r="AN98" s="38"/>
      <c r="AO98" s="38"/>
      <c r="AP98" s="40"/>
      <c r="AQ98" s="55"/>
      <c r="AR98" s="199">
        <f t="shared" si="5"/>
        <v>7</v>
      </c>
      <c r="AS98" s="278">
        <f>SUM(AR94:AR98)</f>
        <v>17</v>
      </c>
      <c r="BG98" s="9" t="s">
        <v>1003</v>
      </c>
    </row>
    <row r="99" spans="1:64" ht="12.75" customHeight="1" x14ac:dyDescent="0.2">
      <c r="A99" s="358" t="s">
        <v>116</v>
      </c>
      <c r="B99" s="44" t="s">
        <v>46</v>
      </c>
      <c r="C99" s="47"/>
      <c r="D99" s="48"/>
      <c r="E99" s="49"/>
      <c r="F99" s="47"/>
      <c r="G99" s="48"/>
      <c r="H99" s="49"/>
      <c r="I99" s="47"/>
      <c r="J99" s="48"/>
      <c r="K99" s="49"/>
      <c r="L99" s="47"/>
      <c r="M99" s="48"/>
      <c r="N99" s="49"/>
      <c r="O99" s="47"/>
      <c r="P99" s="48"/>
      <c r="Q99" s="49"/>
      <c r="R99" s="47"/>
      <c r="S99" s="48"/>
      <c r="T99" s="49"/>
      <c r="U99" s="47"/>
      <c r="V99" s="48"/>
      <c r="W99" s="49"/>
      <c r="X99" s="47"/>
      <c r="Y99" s="48"/>
      <c r="Z99" s="49"/>
      <c r="AA99" s="10"/>
      <c r="AB99" s="8">
        <f t="shared" si="7"/>
        <v>0</v>
      </c>
      <c r="AC99" s="47"/>
      <c r="AD99" s="48"/>
      <c r="AE99" s="49"/>
      <c r="AF99" s="8">
        <f>SUM(AB99:AB103)+SUM(AC99:AE103)</f>
        <v>90</v>
      </c>
      <c r="AG99" s="45"/>
      <c r="AH99" s="44"/>
      <c r="AI99" s="44"/>
      <c r="AJ99" s="44"/>
      <c r="AK99" s="44"/>
      <c r="AL99" s="44"/>
      <c r="AM99" s="44"/>
      <c r="AN99" s="44"/>
      <c r="AO99" s="44"/>
      <c r="AP99" s="46"/>
      <c r="AQ99" s="28">
        <f>SUM(AG99:AP103)</f>
        <v>0</v>
      </c>
      <c r="AR99" s="28">
        <f t="shared" ref="AR99:AR167" si="8">COUNT(C99:W99)</f>
        <v>0</v>
      </c>
      <c r="AS99">
        <f>SUM(AS102:AS103)</f>
        <v>6</v>
      </c>
      <c r="BG99" s="9" t="s">
        <v>1003</v>
      </c>
      <c r="BH99" s="332" t="s">
        <v>399</v>
      </c>
      <c r="BI99" s="338" t="s">
        <v>971</v>
      </c>
      <c r="BJ99" s="338"/>
      <c r="BK99" s="338"/>
      <c r="BL99" s="332" t="s">
        <v>118</v>
      </c>
    </row>
    <row r="100" spans="1:64" x14ac:dyDescent="0.2">
      <c r="A100" s="359"/>
      <c r="B100" s="23" t="s">
        <v>47</v>
      </c>
      <c r="C100" s="36"/>
      <c r="D100" s="24"/>
      <c r="E100" s="37"/>
      <c r="F100" s="36"/>
      <c r="G100" s="24"/>
      <c r="H100" s="37"/>
      <c r="I100" s="36"/>
      <c r="J100" s="24"/>
      <c r="K100" s="37"/>
      <c r="L100" s="36"/>
      <c r="M100" s="24"/>
      <c r="N100" s="37"/>
      <c r="O100" s="36"/>
      <c r="P100" s="24"/>
      <c r="Q100" s="37"/>
      <c r="R100" s="36"/>
      <c r="S100" s="24"/>
      <c r="T100" s="37"/>
      <c r="U100" s="36"/>
      <c r="V100" s="24"/>
      <c r="W100" s="37"/>
      <c r="X100" s="36"/>
      <c r="Y100" s="24"/>
      <c r="Z100" s="37"/>
      <c r="AA100" s="23"/>
      <c r="AB100" s="24">
        <f t="shared" si="7"/>
        <v>0</v>
      </c>
      <c r="AC100" s="36"/>
      <c r="AD100" s="24"/>
      <c r="AE100" s="37"/>
      <c r="AF100" s="24"/>
      <c r="AG100" s="34"/>
      <c r="AH100" s="23"/>
      <c r="AI100" s="23"/>
      <c r="AJ100" s="23"/>
      <c r="AK100" s="23"/>
      <c r="AL100" s="23"/>
      <c r="AM100" s="23"/>
      <c r="AN100" s="23"/>
      <c r="AO100" s="23"/>
      <c r="AP100" s="35"/>
      <c r="AQ100" s="9"/>
      <c r="AR100" s="28">
        <f t="shared" si="8"/>
        <v>0</v>
      </c>
      <c r="BG100" s="9" t="s">
        <v>1003</v>
      </c>
    </row>
    <row r="101" spans="1:64" x14ac:dyDescent="0.2">
      <c r="A101" s="359"/>
      <c r="B101" s="10" t="s">
        <v>49</v>
      </c>
      <c r="C101" s="31"/>
      <c r="D101" s="224"/>
      <c r="E101" s="32"/>
      <c r="F101" s="31"/>
      <c r="G101" s="12"/>
      <c r="H101" s="32"/>
      <c r="I101" s="9"/>
      <c r="J101" s="224"/>
      <c r="K101" s="32"/>
      <c r="L101" s="31"/>
      <c r="M101" s="12"/>
      <c r="N101" s="32"/>
      <c r="O101" s="31"/>
      <c r="P101" s="224"/>
      <c r="Q101" s="32"/>
      <c r="R101" s="31"/>
      <c r="S101" s="224"/>
      <c r="T101" s="32"/>
      <c r="U101" s="31"/>
      <c r="V101" s="12"/>
      <c r="W101" s="32"/>
      <c r="X101" s="31"/>
      <c r="Y101" s="224"/>
      <c r="Z101" s="32"/>
      <c r="AA101" s="10"/>
      <c r="AB101" s="8">
        <f t="shared" si="7"/>
        <v>0</v>
      </c>
      <c r="AC101" s="31"/>
      <c r="AD101" s="8"/>
      <c r="AE101" s="32"/>
      <c r="AF101" s="8"/>
      <c r="AG101" s="29"/>
      <c r="AH101" s="10"/>
      <c r="AI101" s="10"/>
      <c r="AJ101" s="10"/>
      <c r="AK101" s="10"/>
      <c r="AL101" s="10"/>
      <c r="AM101" s="10"/>
      <c r="AN101" s="10"/>
      <c r="AO101" s="10"/>
      <c r="AP101" s="30"/>
      <c r="AQ101" s="9"/>
      <c r="AR101" s="28">
        <f t="shared" si="8"/>
        <v>0</v>
      </c>
      <c r="BG101" s="9" t="s">
        <v>1003</v>
      </c>
      <c r="BH101" s="332" t="s">
        <v>399</v>
      </c>
      <c r="BI101" s="338" t="s">
        <v>969</v>
      </c>
      <c r="BJ101" s="338"/>
      <c r="BK101" s="338"/>
      <c r="BL101" s="332" t="s">
        <v>118</v>
      </c>
    </row>
    <row r="102" spans="1:64" x14ac:dyDescent="0.2">
      <c r="A102" s="359"/>
      <c r="B102" s="23" t="s">
        <v>50</v>
      </c>
      <c r="C102" s="36"/>
      <c r="D102" s="24"/>
      <c r="E102" s="37"/>
      <c r="F102" s="36"/>
      <c r="G102" s="24"/>
      <c r="H102" s="37"/>
      <c r="I102" s="36"/>
      <c r="J102" s="24"/>
      <c r="K102" s="37"/>
      <c r="L102" s="36"/>
      <c r="M102" s="24"/>
      <c r="N102" s="37"/>
      <c r="O102" s="36"/>
      <c r="P102" s="24"/>
      <c r="Q102" s="37"/>
      <c r="R102" s="36"/>
      <c r="S102" s="24"/>
      <c r="T102" s="37"/>
      <c r="U102" s="36"/>
      <c r="V102" s="24"/>
      <c r="W102" s="37"/>
      <c r="X102" s="36"/>
      <c r="Y102" s="24"/>
      <c r="Z102" s="37"/>
      <c r="AA102" s="23"/>
      <c r="AB102" s="24">
        <f t="shared" si="7"/>
        <v>0</v>
      </c>
      <c r="AC102" s="36"/>
      <c r="AD102" s="24"/>
      <c r="AE102" s="37"/>
      <c r="AF102" s="24"/>
      <c r="AG102" s="34"/>
      <c r="AH102" s="23"/>
      <c r="AI102" s="23"/>
      <c r="AJ102" s="23"/>
      <c r="AK102" s="23"/>
      <c r="AL102" s="23"/>
      <c r="AM102" s="23"/>
      <c r="AN102" s="23"/>
      <c r="AO102" s="23"/>
      <c r="AP102" s="35"/>
      <c r="AQ102" s="9"/>
      <c r="AR102" s="28">
        <f t="shared" si="8"/>
        <v>0</v>
      </c>
      <c r="AS102">
        <v>0</v>
      </c>
      <c r="BG102" s="9" t="s">
        <v>1003</v>
      </c>
    </row>
    <row r="103" spans="1:64" x14ac:dyDescent="0.2">
      <c r="A103" s="360"/>
      <c r="B103" s="51" t="s">
        <v>51</v>
      </c>
      <c r="C103" s="55">
        <v>15</v>
      </c>
      <c r="D103" s="54">
        <v>17</v>
      </c>
      <c r="E103" s="56">
        <v>15</v>
      </c>
      <c r="F103" s="55">
        <v>13</v>
      </c>
      <c r="G103" s="54">
        <v>14</v>
      </c>
      <c r="H103" s="56">
        <v>16</v>
      </c>
      <c r="I103" s="55"/>
      <c r="J103" s="54"/>
      <c r="K103" s="56"/>
      <c r="L103" s="55"/>
      <c r="M103" s="54"/>
      <c r="N103" s="56"/>
      <c r="O103" s="55"/>
      <c r="P103" s="54"/>
      <c r="Q103" s="56"/>
      <c r="R103" s="55"/>
      <c r="S103" s="54"/>
      <c r="T103" s="56"/>
      <c r="U103" s="55"/>
      <c r="V103" s="54"/>
      <c r="W103" s="56"/>
      <c r="X103" s="55"/>
      <c r="Y103" s="54"/>
      <c r="Z103" s="56"/>
      <c r="AA103" s="51"/>
      <c r="AB103" s="54">
        <f t="shared" si="7"/>
        <v>90</v>
      </c>
      <c r="AC103" s="55"/>
      <c r="AD103" s="54"/>
      <c r="AE103" s="56"/>
      <c r="AF103" s="54"/>
      <c r="AG103" s="52"/>
      <c r="AH103" s="51"/>
      <c r="AI103" s="51"/>
      <c r="AJ103" s="51"/>
      <c r="AK103" s="51"/>
      <c r="AL103" s="51"/>
      <c r="AM103" s="51"/>
      <c r="AN103" s="51"/>
      <c r="AO103" s="51"/>
      <c r="AP103" s="53"/>
      <c r="AQ103" s="55"/>
      <c r="AR103" s="199">
        <f t="shared" si="8"/>
        <v>6</v>
      </c>
      <c r="AS103" s="278">
        <f>SUM(AR99:AR103)</f>
        <v>6</v>
      </c>
      <c r="BG103" s="9" t="s">
        <v>1003</v>
      </c>
      <c r="BH103" s="332" t="s">
        <v>18</v>
      </c>
      <c r="BI103" s="338" t="s">
        <v>572</v>
      </c>
      <c r="BJ103" s="338"/>
      <c r="BK103" s="338"/>
      <c r="BL103" s="332" t="s">
        <v>118</v>
      </c>
    </row>
    <row r="104" spans="1:64" ht="12.75" customHeight="1" x14ac:dyDescent="0.2">
      <c r="A104" s="339" t="s">
        <v>23</v>
      </c>
      <c r="B104" s="20" t="s">
        <v>46</v>
      </c>
      <c r="C104" s="25"/>
      <c r="D104" s="26"/>
      <c r="E104" s="27"/>
      <c r="F104" s="25">
        <v>16</v>
      </c>
      <c r="G104" s="26"/>
      <c r="H104" s="27"/>
      <c r="I104" s="25">
        <v>18</v>
      </c>
      <c r="J104" s="26"/>
      <c r="K104" s="27"/>
      <c r="L104" s="25">
        <v>13</v>
      </c>
      <c r="M104" s="26"/>
      <c r="N104" s="27"/>
      <c r="O104" s="25"/>
      <c r="P104" s="26"/>
      <c r="Q104" s="27"/>
      <c r="R104" s="25">
        <v>18</v>
      </c>
      <c r="S104" s="26"/>
      <c r="T104" s="27"/>
      <c r="U104" s="25">
        <v>17</v>
      </c>
      <c r="V104" s="26"/>
      <c r="W104" s="27"/>
      <c r="X104" s="25"/>
      <c r="Y104" s="26"/>
      <c r="Z104" s="27"/>
      <c r="AA104" s="23"/>
      <c r="AB104" s="24">
        <f t="shared" si="7"/>
        <v>82</v>
      </c>
      <c r="AC104" s="25">
        <v>17</v>
      </c>
      <c r="AD104" s="26">
        <v>15</v>
      </c>
      <c r="AE104" s="27">
        <v>13</v>
      </c>
      <c r="AF104" s="24">
        <f>SUM(AB104:AB108)+SUM(AC104:AE108)</f>
        <v>613</v>
      </c>
      <c r="AG104" s="21">
        <v>16</v>
      </c>
      <c r="AH104" s="20">
        <v>18</v>
      </c>
      <c r="AI104" s="20">
        <v>16</v>
      </c>
      <c r="AJ104" s="20">
        <v>17</v>
      </c>
      <c r="AK104" s="20">
        <v>19</v>
      </c>
      <c r="AL104" s="20"/>
      <c r="AM104" s="20"/>
      <c r="AN104" s="20"/>
      <c r="AO104" s="20"/>
      <c r="AP104" s="22"/>
      <c r="AQ104" s="28">
        <f>SUM(AG104:AP108)</f>
        <v>86</v>
      </c>
      <c r="AR104" s="28">
        <f t="shared" si="8"/>
        <v>5</v>
      </c>
      <c r="AS104">
        <f>SUM(AS107:AS108)</f>
        <v>40</v>
      </c>
      <c r="BG104" s="9" t="s">
        <v>1003</v>
      </c>
    </row>
    <row r="105" spans="1:64" x14ac:dyDescent="0.2">
      <c r="A105" s="340"/>
      <c r="B105" s="10" t="s">
        <v>47</v>
      </c>
      <c r="C105" s="31"/>
      <c r="D105" s="224"/>
      <c r="E105" s="32"/>
      <c r="F105" s="31">
        <v>13</v>
      </c>
      <c r="G105" s="12"/>
      <c r="H105" s="32"/>
      <c r="I105" s="31">
        <v>19</v>
      </c>
      <c r="J105" s="12"/>
      <c r="K105" s="32"/>
      <c r="L105" s="31">
        <v>14</v>
      </c>
      <c r="M105" s="12">
        <v>11</v>
      </c>
      <c r="N105" s="32"/>
      <c r="O105" s="31">
        <v>19</v>
      </c>
      <c r="P105" s="12"/>
      <c r="Q105" s="32"/>
      <c r="R105" s="31">
        <v>14</v>
      </c>
      <c r="S105" s="12"/>
      <c r="T105" s="32"/>
      <c r="U105" s="31">
        <v>14</v>
      </c>
      <c r="V105" s="12"/>
      <c r="W105" s="32"/>
      <c r="X105" s="31"/>
      <c r="Y105" s="224"/>
      <c r="Z105" s="32"/>
      <c r="AA105" s="10"/>
      <c r="AB105" s="8">
        <f t="shared" si="7"/>
        <v>104</v>
      </c>
      <c r="AC105" s="31">
        <v>12</v>
      </c>
      <c r="AD105" s="12">
        <v>15</v>
      </c>
      <c r="AE105" s="32"/>
      <c r="AF105" s="8"/>
      <c r="AG105" s="29"/>
      <c r="AH105" s="10"/>
      <c r="AI105" s="10"/>
      <c r="AJ105" s="10"/>
      <c r="AK105" s="10"/>
      <c r="AL105" s="10"/>
      <c r="AM105" s="10"/>
      <c r="AN105" s="10"/>
      <c r="AO105" s="10"/>
      <c r="AP105" s="30"/>
      <c r="AQ105" s="9"/>
      <c r="AR105" s="28">
        <f t="shared" si="8"/>
        <v>7</v>
      </c>
      <c r="BG105" s="9" t="s">
        <v>1003</v>
      </c>
      <c r="BH105" s="332" t="s">
        <v>125</v>
      </c>
      <c r="BI105" s="338" t="s">
        <v>1008</v>
      </c>
      <c r="BJ105" s="338"/>
      <c r="BK105" s="338"/>
      <c r="BL105" s="332" t="s">
        <v>118</v>
      </c>
    </row>
    <row r="106" spans="1:64" x14ac:dyDescent="0.2">
      <c r="A106" s="340"/>
      <c r="B106" s="23" t="s">
        <v>49</v>
      </c>
      <c r="C106" s="36"/>
      <c r="D106" s="24"/>
      <c r="E106" s="37"/>
      <c r="F106" s="36"/>
      <c r="G106" s="24"/>
      <c r="H106" s="37"/>
      <c r="I106" s="36"/>
      <c r="J106" s="24"/>
      <c r="K106" s="37"/>
      <c r="L106" s="36"/>
      <c r="M106" s="24"/>
      <c r="N106" s="37"/>
      <c r="O106" s="36">
        <v>19</v>
      </c>
      <c r="P106" s="24"/>
      <c r="Q106" s="37"/>
      <c r="R106" s="36">
        <v>14</v>
      </c>
      <c r="S106" s="24"/>
      <c r="T106" s="37"/>
      <c r="U106" s="36"/>
      <c r="V106" s="24"/>
      <c r="W106" s="37"/>
      <c r="X106" s="36"/>
      <c r="Y106" s="24"/>
      <c r="Z106" s="37"/>
      <c r="AA106" s="23"/>
      <c r="AB106" s="24">
        <f t="shared" si="7"/>
        <v>33</v>
      </c>
      <c r="AC106" s="36"/>
      <c r="AD106" s="24"/>
      <c r="AE106" s="37"/>
      <c r="AF106" s="24"/>
      <c r="AG106" s="34"/>
      <c r="AH106" s="23"/>
      <c r="AI106" s="23"/>
      <c r="AJ106" s="23"/>
      <c r="AK106" s="23"/>
      <c r="AL106" s="23"/>
      <c r="AM106" s="23"/>
      <c r="AN106" s="23"/>
      <c r="AO106" s="23"/>
      <c r="AP106" s="35"/>
      <c r="AQ106" s="9"/>
      <c r="AR106" s="28">
        <f t="shared" si="8"/>
        <v>2</v>
      </c>
      <c r="BG106" s="9" t="s">
        <v>1003</v>
      </c>
    </row>
    <row r="107" spans="1:64" x14ac:dyDescent="0.2">
      <c r="A107" s="340"/>
      <c r="B107" s="10" t="s">
        <v>50</v>
      </c>
      <c r="C107" s="31">
        <v>15</v>
      </c>
      <c r="D107" s="224">
        <v>17</v>
      </c>
      <c r="E107" s="32"/>
      <c r="F107" s="31">
        <v>14</v>
      </c>
      <c r="G107" s="12"/>
      <c r="H107" s="32"/>
      <c r="I107" s="31">
        <v>17</v>
      </c>
      <c r="J107" s="224"/>
      <c r="K107" s="32"/>
      <c r="L107" s="31">
        <v>11</v>
      </c>
      <c r="M107" s="12"/>
      <c r="N107" s="32"/>
      <c r="O107" s="31"/>
      <c r="P107" s="224"/>
      <c r="Q107" s="32"/>
      <c r="R107" s="31"/>
      <c r="S107" s="224"/>
      <c r="T107" s="32"/>
      <c r="U107" s="31"/>
      <c r="V107" s="12"/>
      <c r="W107" s="32"/>
      <c r="X107" s="31"/>
      <c r="Y107" s="224"/>
      <c r="Z107" s="32"/>
      <c r="AA107" s="10"/>
      <c r="AB107" s="8">
        <f t="shared" si="7"/>
        <v>74</v>
      </c>
      <c r="AC107" s="31"/>
      <c r="AD107" s="8"/>
      <c r="AE107" s="32"/>
      <c r="AF107" s="8"/>
      <c r="AG107" s="29"/>
      <c r="AH107" s="10"/>
      <c r="AI107" s="10"/>
      <c r="AJ107" s="10"/>
      <c r="AK107" s="10"/>
      <c r="AL107" s="10"/>
      <c r="AM107" s="10"/>
      <c r="AN107" s="10"/>
      <c r="AO107" s="10"/>
      <c r="AP107" s="30"/>
      <c r="AQ107" s="9"/>
      <c r="AR107" s="28">
        <f t="shared" si="8"/>
        <v>5</v>
      </c>
      <c r="AS107">
        <v>5</v>
      </c>
      <c r="BG107" s="9" t="s">
        <v>1003</v>
      </c>
      <c r="BH107" s="332" t="s">
        <v>22</v>
      </c>
      <c r="BI107" s="338" t="s">
        <v>1009</v>
      </c>
      <c r="BJ107" s="338"/>
      <c r="BK107" s="338"/>
      <c r="BL107" s="332" t="s">
        <v>118</v>
      </c>
    </row>
    <row r="108" spans="1:64" x14ac:dyDescent="0.2">
      <c r="A108" s="341"/>
      <c r="B108" s="38" t="s">
        <v>51</v>
      </c>
      <c r="C108" s="42">
        <v>15</v>
      </c>
      <c r="D108" s="41">
        <v>15</v>
      </c>
      <c r="E108" s="43">
        <v>15</v>
      </c>
      <c r="F108" s="42">
        <v>14</v>
      </c>
      <c r="G108" s="41">
        <v>14</v>
      </c>
      <c r="H108" s="43"/>
      <c r="I108" s="42">
        <v>18</v>
      </c>
      <c r="J108" s="41">
        <v>18</v>
      </c>
      <c r="K108" s="43"/>
      <c r="L108" s="42">
        <v>17</v>
      </c>
      <c r="M108" s="41"/>
      <c r="N108" s="43"/>
      <c r="O108" s="42">
        <v>17</v>
      </c>
      <c r="P108" s="41">
        <v>17</v>
      </c>
      <c r="Q108" s="43">
        <v>16</v>
      </c>
      <c r="R108" s="42">
        <v>14</v>
      </c>
      <c r="S108" s="41">
        <v>14</v>
      </c>
      <c r="T108" s="43"/>
      <c r="U108" s="42">
        <v>14</v>
      </c>
      <c r="V108" s="41">
        <v>17</v>
      </c>
      <c r="W108" s="43">
        <v>13</v>
      </c>
      <c r="X108" s="42"/>
      <c r="Y108" s="41"/>
      <c r="Z108" s="43"/>
      <c r="AA108" s="38"/>
      <c r="AB108" s="41">
        <f t="shared" si="7"/>
        <v>248</v>
      </c>
      <c r="AC108" s="42"/>
      <c r="AD108" s="41"/>
      <c r="AE108" s="43"/>
      <c r="AF108" s="41"/>
      <c r="AG108" s="39"/>
      <c r="AH108" s="38"/>
      <c r="AI108" s="38"/>
      <c r="AJ108" s="38"/>
      <c r="AK108" s="38"/>
      <c r="AL108" s="38"/>
      <c r="AM108" s="38"/>
      <c r="AN108" s="38"/>
      <c r="AO108" s="38"/>
      <c r="AP108" s="40"/>
      <c r="AQ108" s="55"/>
      <c r="AR108" s="199">
        <f t="shared" si="8"/>
        <v>16</v>
      </c>
      <c r="AS108" s="278">
        <f>SUM(AR104:AR108)</f>
        <v>35</v>
      </c>
      <c r="BG108" s="9" t="s">
        <v>1003</v>
      </c>
    </row>
    <row r="109" spans="1:64" ht="12.75" customHeight="1" x14ac:dyDescent="0.2">
      <c r="A109" s="339" t="s">
        <v>205</v>
      </c>
      <c r="B109" s="44" t="s">
        <v>46</v>
      </c>
      <c r="C109" s="47"/>
      <c r="D109" s="48"/>
      <c r="E109" s="49"/>
      <c r="F109" s="47"/>
      <c r="G109" s="48"/>
      <c r="H109" s="49"/>
      <c r="I109" s="47"/>
      <c r="J109" s="48"/>
      <c r="K109" s="49"/>
      <c r="L109" s="47"/>
      <c r="M109" s="48"/>
      <c r="N109" s="49"/>
      <c r="O109" s="47"/>
      <c r="P109" s="48"/>
      <c r="Q109" s="49"/>
      <c r="R109" s="47"/>
      <c r="S109" s="48"/>
      <c r="T109" s="49"/>
      <c r="U109" s="47"/>
      <c r="V109" s="48"/>
      <c r="W109" s="49"/>
      <c r="X109" s="47"/>
      <c r="Y109" s="48"/>
      <c r="Z109" s="49"/>
      <c r="AA109" s="10"/>
      <c r="AB109" s="8">
        <f t="shared" si="7"/>
        <v>0</v>
      </c>
      <c r="AC109" s="47">
        <v>14</v>
      </c>
      <c r="AD109" s="48">
        <v>15</v>
      </c>
      <c r="AE109" s="49">
        <v>14</v>
      </c>
      <c r="AF109" s="8">
        <f>SUM(AB109:AB113)+SUM(AC109:AE113)</f>
        <v>121</v>
      </c>
      <c r="AG109" s="45"/>
      <c r="AH109" s="44"/>
      <c r="AI109" s="44"/>
      <c r="AJ109" s="44"/>
      <c r="AK109" s="44"/>
      <c r="AL109" s="44"/>
      <c r="AM109" s="44"/>
      <c r="AN109" s="44"/>
      <c r="AO109" s="44"/>
      <c r="AP109" s="46"/>
      <c r="AQ109" s="28">
        <f>SUM(AG109:AP113)</f>
        <v>0</v>
      </c>
      <c r="AR109" s="28">
        <f t="shared" si="8"/>
        <v>0</v>
      </c>
      <c r="AS109">
        <f>SUM(AS112:AS113)</f>
        <v>9</v>
      </c>
      <c r="BG109" s="9" t="s">
        <v>1003</v>
      </c>
      <c r="BH109" s="332" t="s">
        <v>119</v>
      </c>
      <c r="BI109" s="338" t="s">
        <v>577</v>
      </c>
      <c r="BJ109" s="338"/>
      <c r="BK109" s="338"/>
      <c r="BL109" s="332" t="s">
        <v>118</v>
      </c>
    </row>
    <row r="110" spans="1:64" x14ac:dyDescent="0.2">
      <c r="A110" s="340"/>
      <c r="B110" s="23" t="s">
        <v>47</v>
      </c>
      <c r="C110" s="36"/>
      <c r="D110" s="24"/>
      <c r="E110" s="37"/>
      <c r="F110" s="36">
        <v>11</v>
      </c>
      <c r="G110" s="24"/>
      <c r="H110" s="37"/>
      <c r="I110" s="36"/>
      <c r="J110" s="24"/>
      <c r="K110" s="37"/>
      <c r="L110" s="36"/>
      <c r="M110" s="24"/>
      <c r="N110" s="37"/>
      <c r="O110" s="36"/>
      <c r="P110" s="24"/>
      <c r="Q110" s="37"/>
      <c r="R110" s="36"/>
      <c r="S110" s="24"/>
      <c r="T110" s="37"/>
      <c r="U110" s="36"/>
      <c r="V110" s="24"/>
      <c r="W110" s="37"/>
      <c r="X110" s="36"/>
      <c r="Y110" s="24"/>
      <c r="Z110" s="37"/>
      <c r="AA110" s="23"/>
      <c r="AB110" s="24">
        <f t="shared" si="7"/>
        <v>11</v>
      </c>
      <c r="AC110" s="36">
        <v>13</v>
      </c>
      <c r="AD110" s="24">
        <v>15</v>
      </c>
      <c r="AE110" s="37"/>
      <c r="AF110" s="24"/>
      <c r="AG110" s="34"/>
      <c r="AH110" s="23"/>
      <c r="AI110" s="23"/>
      <c r="AJ110" s="23"/>
      <c r="AK110" s="23"/>
      <c r="AL110" s="23"/>
      <c r="AM110" s="23"/>
      <c r="AN110" s="23"/>
      <c r="AO110" s="23"/>
      <c r="AP110" s="35"/>
      <c r="AQ110" s="9"/>
      <c r="AR110" s="28">
        <f t="shared" si="8"/>
        <v>1</v>
      </c>
      <c r="BG110" s="9" t="s">
        <v>1003</v>
      </c>
    </row>
    <row r="111" spans="1:64" x14ac:dyDescent="0.2">
      <c r="A111" s="340"/>
      <c r="B111" s="10" t="s">
        <v>49</v>
      </c>
      <c r="C111" s="31"/>
      <c r="D111" s="224"/>
      <c r="E111" s="32"/>
      <c r="F111" s="31">
        <v>13</v>
      </c>
      <c r="G111" s="12">
        <v>12</v>
      </c>
      <c r="H111" s="32">
        <v>14</v>
      </c>
      <c r="I111" s="9"/>
      <c r="J111" s="9"/>
      <c r="K111" s="32"/>
      <c r="L111" s="31"/>
      <c r="M111" s="12"/>
      <c r="N111" s="32"/>
      <c r="O111" s="31"/>
      <c r="P111" s="224"/>
      <c r="Q111" s="32"/>
      <c r="R111" s="31"/>
      <c r="S111" s="224"/>
      <c r="T111" s="32"/>
      <c r="U111" s="31"/>
      <c r="V111" s="224"/>
      <c r="W111" s="32"/>
      <c r="X111" s="31"/>
      <c r="Y111" s="224"/>
      <c r="Z111" s="32"/>
      <c r="AA111" s="10"/>
      <c r="AB111" s="8">
        <f t="shared" si="7"/>
        <v>39</v>
      </c>
      <c r="AC111" s="31"/>
      <c r="AD111" s="8"/>
      <c r="AE111" s="32"/>
      <c r="AF111" s="8"/>
      <c r="AG111" s="29"/>
      <c r="AH111" s="10"/>
      <c r="AI111" s="10"/>
      <c r="AJ111" s="10"/>
      <c r="AK111" s="10"/>
      <c r="AL111" s="10"/>
      <c r="AM111" s="10"/>
      <c r="AN111" s="10"/>
      <c r="AO111" s="10"/>
      <c r="AP111" s="30"/>
      <c r="AQ111" s="9"/>
      <c r="AR111" s="28">
        <f t="shared" si="8"/>
        <v>3</v>
      </c>
      <c r="BG111" s="9" t="s">
        <v>1003</v>
      </c>
      <c r="BH111" s="332" t="s">
        <v>199</v>
      </c>
      <c r="BI111" s="338" t="s">
        <v>916</v>
      </c>
      <c r="BJ111" s="338"/>
      <c r="BK111" s="338"/>
      <c r="BL111" s="332" t="s">
        <v>118</v>
      </c>
    </row>
    <row r="112" spans="1:64" x14ac:dyDescent="0.2">
      <c r="A112" s="340"/>
      <c r="B112" s="23" t="s">
        <v>50</v>
      </c>
      <c r="C112" s="36"/>
      <c r="D112" s="24"/>
      <c r="E112" s="37"/>
      <c r="F112" s="36"/>
      <c r="G112" s="24"/>
      <c r="H112" s="37"/>
      <c r="I112" s="36"/>
      <c r="J112" s="24"/>
      <c r="K112" s="37"/>
      <c r="L112" s="36"/>
      <c r="M112" s="24"/>
      <c r="N112" s="37"/>
      <c r="O112" s="36"/>
      <c r="P112" s="24"/>
      <c r="Q112" s="37"/>
      <c r="R112" s="36"/>
      <c r="S112" s="24"/>
      <c r="T112" s="37"/>
      <c r="U112" s="36"/>
      <c r="V112" s="24"/>
      <c r="W112" s="37"/>
      <c r="X112" s="36"/>
      <c r="Y112" s="24"/>
      <c r="Z112" s="37"/>
      <c r="AA112" s="23"/>
      <c r="AB112" s="24">
        <f t="shared" si="7"/>
        <v>0</v>
      </c>
      <c r="AC112" s="36"/>
      <c r="AD112" s="24"/>
      <c r="AE112" s="37"/>
      <c r="AF112" s="24"/>
      <c r="AG112" s="34"/>
      <c r="AH112" s="23"/>
      <c r="AI112" s="23"/>
      <c r="AJ112" s="23"/>
      <c r="AK112" s="23"/>
      <c r="AL112" s="23"/>
      <c r="AM112" s="23"/>
      <c r="AN112" s="23"/>
      <c r="AO112" s="23"/>
      <c r="AP112" s="35"/>
      <c r="AQ112" s="9"/>
      <c r="AR112" s="28">
        <f t="shared" si="8"/>
        <v>0</v>
      </c>
      <c r="AS112">
        <v>5</v>
      </c>
      <c r="BG112" s="9" t="s">
        <v>1003</v>
      </c>
    </row>
    <row r="113" spans="1:59" x14ac:dyDescent="0.2">
      <c r="A113" s="341"/>
      <c r="B113" s="51" t="s">
        <v>51</v>
      </c>
      <c r="C113" s="55"/>
      <c r="D113" s="54"/>
      <c r="E113" s="56"/>
      <c r="F113" s="55"/>
      <c r="G113" s="54"/>
      <c r="H113" s="56"/>
      <c r="I113" s="55"/>
      <c r="J113" s="54"/>
      <c r="K113" s="56"/>
      <c r="L113" s="55"/>
      <c r="M113" s="54"/>
      <c r="N113" s="56"/>
      <c r="O113" s="55"/>
      <c r="P113" s="54"/>
      <c r="Q113" s="56"/>
      <c r="R113" s="55"/>
      <c r="S113" s="54"/>
      <c r="T113" s="56"/>
      <c r="U113" s="55"/>
      <c r="V113" s="54"/>
      <c r="W113" s="56"/>
      <c r="X113" s="55"/>
      <c r="Y113" s="54"/>
      <c r="Z113" s="56"/>
      <c r="AA113" s="51"/>
      <c r="AB113" s="54">
        <f t="shared" si="7"/>
        <v>0</v>
      </c>
      <c r="AC113" s="55"/>
      <c r="AD113" s="54"/>
      <c r="AE113" s="56"/>
      <c r="AF113" s="54"/>
      <c r="AG113" s="52"/>
      <c r="AH113" s="51"/>
      <c r="AI113" s="51"/>
      <c r="AJ113" s="51"/>
      <c r="AK113" s="51"/>
      <c r="AL113" s="51"/>
      <c r="AM113" s="51"/>
      <c r="AN113" s="51"/>
      <c r="AO113" s="51"/>
      <c r="AP113" s="53"/>
      <c r="AQ113" s="55"/>
      <c r="AR113" s="199">
        <f t="shared" si="8"/>
        <v>0</v>
      </c>
      <c r="AS113" s="278">
        <f>SUM(AR109:AR113)</f>
        <v>4</v>
      </c>
      <c r="BG113" s="9" t="s">
        <v>1003</v>
      </c>
    </row>
    <row r="114" spans="1:59" ht="12.75" customHeight="1" x14ac:dyDescent="0.2">
      <c r="A114" s="361" t="s">
        <v>414</v>
      </c>
      <c r="B114" s="44" t="s">
        <v>46</v>
      </c>
      <c r="C114" s="47"/>
      <c r="D114" s="48"/>
      <c r="E114" s="49"/>
      <c r="F114" s="47"/>
      <c r="G114" s="48"/>
      <c r="H114" s="49"/>
      <c r="I114" s="47"/>
      <c r="J114" s="48"/>
      <c r="K114" s="49"/>
      <c r="L114" s="47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  <c r="X114" s="47"/>
      <c r="Y114" s="48"/>
      <c r="Z114" s="49"/>
      <c r="AA114" s="10"/>
      <c r="AB114" s="8">
        <f>SUM(C114:Z114)</f>
        <v>0</v>
      </c>
      <c r="AC114" s="47"/>
      <c r="AD114" s="48"/>
      <c r="AE114" s="49"/>
      <c r="AF114" s="8">
        <f>SUM(AB114:AB118)+SUM(AC114:AE118)</f>
        <v>78</v>
      </c>
      <c r="AG114" s="45"/>
      <c r="AH114" s="44"/>
      <c r="AI114" s="44"/>
      <c r="AJ114" s="44"/>
      <c r="AK114" s="44"/>
      <c r="AL114" s="44"/>
      <c r="AM114" s="44"/>
      <c r="AN114" s="44"/>
      <c r="AO114" s="44"/>
      <c r="AP114" s="46"/>
      <c r="AQ114" s="28">
        <f>SUM(AG114:AP118)</f>
        <v>0</v>
      </c>
      <c r="AR114" s="28">
        <f>COUNT(C114:W114)</f>
        <v>0</v>
      </c>
      <c r="AS114">
        <f>SUM(AS117:AS118)</f>
        <v>5</v>
      </c>
    </row>
    <row r="115" spans="1:59" x14ac:dyDescent="0.2">
      <c r="A115" s="362"/>
      <c r="B115" s="23" t="s">
        <v>47</v>
      </c>
      <c r="C115" s="36"/>
      <c r="D115" s="24"/>
      <c r="E115" s="37"/>
      <c r="F115" s="36"/>
      <c r="G115" s="24"/>
      <c r="H115" s="37"/>
      <c r="I115" s="36"/>
      <c r="J115" s="24"/>
      <c r="K115" s="37"/>
      <c r="L115" s="36"/>
      <c r="M115" s="24"/>
      <c r="N115" s="37"/>
      <c r="O115" s="36"/>
      <c r="P115" s="24"/>
      <c r="Q115" s="37"/>
      <c r="R115" s="36"/>
      <c r="S115" s="24"/>
      <c r="T115" s="37"/>
      <c r="U115" s="36"/>
      <c r="V115" s="24"/>
      <c r="W115" s="37"/>
      <c r="X115" s="36"/>
      <c r="Y115" s="24"/>
      <c r="Z115" s="37"/>
      <c r="AA115" s="23"/>
      <c r="AB115" s="24">
        <f>SUM(C115:Z115)</f>
        <v>0</v>
      </c>
      <c r="AC115" s="36"/>
      <c r="AD115" s="24"/>
      <c r="AE115" s="37"/>
      <c r="AF115" s="24"/>
      <c r="AG115" s="34"/>
      <c r="AH115" s="23"/>
      <c r="AI115" s="23"/>
      <c r="AJ115" s="23"/>
      <c r="AK115" s="23"/>
      <c r="AL115" s="23"/>
      <c r="AM115" s="23"/>
      <c r="AN115" s="23"/>
      <c r="AO115" s="23"/>
      <c r="AP115" s="35"/>
      <c r="AQ115" s="9"/>
      <c r="AR115" s="28">
        <f>COUNT(C115:W115)</f>
        <v>0</v>
      </c>
    </row>
    <row r="116" spans="1:59" x14ac:dyDescent="0.2">
      <c r="A116" s="362"/>
      <c r="B116" s="10" t="s">
        <v>49</v>
      </c>
      <c r="C116" s="31"/>
      <c r="D116" s="224"/>
      <c r="E116" s="32"/>
      <c r="F116" s="31"/>
      <c r="G116" s="12"/>
      <c r="H116" s="32"/>
      <c r="I116" s="31"/>
      <c r="J116" s="224"/>
      <c r="K116" s="32"/>
      <c r="L116" s="31"/>
      <c r="M116" s="12"/>
      <c r="N116" s="32"/>
      <c r="O116" s="31"/>
      <c r="P116" s="224"/>
      <c r="Q116" s="32"/>
      <c r="R116" s="31"/>
      <c r="S116" s="224"/>
      <c r="T116" s="32"/>
      <c r="U116" s="31"/>
      <c r="V116" s="12"/>
      <c r="W116" s="32"/>
      <c r="X116" s="31"/>
      <c r="Y116" s="224"/>
      <c r="Z116" s="32"/>
      <c r="AA116" s="10"/>
      <c r="AB116" s="8">
        <f>SUM(C116:Z116)</f>
        <v>0</v>
      </c>
      <c r="AC116" s="31"/>
      <c r="AD116" s="8"/>
      <c r="AE116" s="32"/>
      <c r="AF116" s="8"/>
      <c r="AG116" s="29"/>
      <c r="AH116" s="10"/>
      <c r="AI116" s="10"/>
      <c r="AJ116" s="10"/>
      <c r="AK116" s="10"/>
      <c r="AL116" s="10"/>
      <c r="AM116" s="10"/>
      <c r="AN116" s="10"/>
      <c r="AO116" s="10"/>
      <c r="AP116" s="30"/>
      <c r="AQ116" s="9"/>
      <c r="AR116" s="28">
        <f>COUNT(C116:W116)</f>
        <v>0</v>
      </c>
    </row>
    <row r="117" spans="1:59" x14ac:dyDescent="0.2">
      <c r="A117" s="362"/>
      <c r="B117" s="23" t="s">
        <v>50</v>
      </c>
      <c r="C117" s="36"/>
      <c r="D117" s="24"/>
      <c r="E117" s="37"/>
      <c r="F117" s="36"/>
      <c r="G117" s="24"/>
      <c r="H117" s="37"/>
      <c r="I117" s="36">
        <v>14</v>
      </c>
      <c r="J117" s="24">
        <v>16</v>
      </c>
      <c r="K117" s="37"/>
      <c r="L117" s="36"/>
      <c r="M117" s="24"/>
      <c r="N117" s="37"/>
      <c r="O117" s="36"/>
      <c r="P117" s="24"/>
      <c r="Q117" s="37"/>
      <c r="R117" s="36"/>
      <c r="S117" s="24"/>
      <c r="T117" s="37"/>
      <c r="U117" s="36"/>
      <c r="V117" s="24"/>
      <c r="W117" s="37"/>
      <c r="X117" s="36"/>
      <c r="Y117" s="24"/>
      <c r="Z117" s="37"/>
      <c r="AA117" s="23"/>
      <c r="AB117" s="24">
        <f>SUM(C117:Z117)</f>
        <v>30</v>
      </c>
      <c r="AC117" s="36"/>
      <c r="AD117" s="24"/>
      <c r="AE117" s="37"/>
      <c r="AF117" s="24"/>
      <c r="AG117" s="34"/>
      <c r="AH117" s="23"/>
      <c r="AI117" s="23"/>
      <c r="AJ117" s="23"/>
      <c r="AK117" s="23"/>
      <c r="AL117" s="23"/>
      <c r="AM117" s="23"/>
      <c r="AN117" s="23"/>
      <c r="AO117" s="23"/>
      <c r="AP117" s="35"/>
      <c r="AQ117" s="9"/>
      <c r="AR117" s="28">
        <f>COUNT(C117:W117)</f>
        <v>2</v>
      </c>
      <c r="AS117">
        <v>0</v>
      </c>
    </row>
    <row r="118" spans="1:59" x14ac:dyDescent="0.2">
      <c r="A118" s="363"/>
      <c r="B118" s="51" t="s">
        <v>51</v>
      </c>
      <c r="C118" s="55"/>
      <c r="D118" s="54"/>
      <c r="E118" s="56"/>
      <c r="F118" s="55"/>
      <c r="G118" s="54"/>
      <c r="H118" s="56"/>
      <c r="I118" s="55">
        <v>16</v>
      </c>
      <c r="J118" s="54">
        <v>16</v>
      </c>
      <c r="K118" s="56">
        <v>16</v>
      </c>
      <c r="L118" s="55"/>
      <c r="M118" s="54"/>
      <c r="N118" s="56"/>
      <c r="O118" s="55"/>
      <c r="P118" s="54"/>
      <c r="Q118" s="56"/>
      <c r="R118" s="55"/>
      <c r="S118" s="54"/>
      <c r="T118" s="56"/>
      <c r="U118" s="55"/>
      <c r="V118" s="54"/>
      <c r="W118" s="56"/>
      <c r="X118" s="55"/>
      <c r="Y118" s="54"/>
      <c r="Z118" s="56"/>
      <c r="AA118" s="51"/>
      <c r="AB118" s="54">
        <f>SUM(C118:Z118)</f>
        <v>48</v>
      </c>
      <c r="AC118" s="55"/>
      <c r="AD118" s="54"/>
      <c r="AE118" s="56"/>
      <c r="AF118" s="54"/>
      <c r="AG118" s="52"/>
      <c r="AH118" s="51"/>
      <c r="AI118" s="51"/>
      <c r="AJ118" s="51"/>
      <c r="AK118" s="51"/>
      <c r="AL118" s="51"/>
      <c r="AM118" s="51"/>
      <c r="AN118" s="51"/>
      <c r="AO118" s="51"/>
      <c r="AP118" s="53"/>
      <c r="AQ118" s="55"/>
      <c r="AR118" s="199">
        <f>COUNT(C118:W118)</f>
        <v>3</v>
      </c>
      <c r="AS118" s="278">
        <f>SUM(AR114:AR118)</f>
        <v>5</v>
      </c>
    </row>
    <row r="119" spans="1:59" ht="12.75" customHeight="1" x14ac:dyDescent="0.2">
      <c r="A119" s="339" t="s">
        <v>56</v>
      </c>
      <c r="B119" s="20" t="s">
        <v>46</v>
      </c>
      <c r="C119" s="25"/>
      <c r="D119" s="26"/>
      <c r="E119" s="27"/>
      <c r="F119" s="25"/>
      <c r="G119" s="26"/>
      <c r="H119" s="27"/>
      <c r="I119" s="25"/>
      <c r="J119" s="26"/>
      <c r="K119" s="27"/>
      <c r="L119" s="25"/>
      <c r="M119" s="26"/>
      <c r="N119" s="27"/>
      <c r="O119" s="25"/>
      <c r="P119" s="26"/>
      <c r="Q119" s="27"/>
      <c r="R119" s="25"/>
      <c r="S119" s="26"/>
      <c r="T119" s="27"/>
      <c r="U119" s="25"/>
      <c r="V119" s="26"/>
      <c r="W119" s="27"/>
      <c r="X119" s="25"/>
      <c r="Y119" s="26"/>
      <c r="Z119" s="27"/>
      <c r="AA119" s="23"/>
      <c r="AB119" s="24">
        <f t="shared" si="7"/>
        <v>0</v>
      </c>
      <c r="AC119" s="25"/>
      <c r="AD119" s="26"/>
      <c r="AE119" s="27"/>
      <c r="AF119" s="24">
        <f>SUM(AB119:AB123)+SUM(AC119:AE123)</f>
        <v>0</v>
      </c>
      <c r="AG119" s="21"/>
      <c r="AH119" s="20"/>
      <c r="AI119" s="20"/>
      <c r="AJ119" s="20"/>
      <c r="AK119" s="20"/>
      <c r="AL119" s="20"/>
      <c r="AM119" s="20"/>
      <c r="AN119" s="20"/>
      <c r="AO119" s="20"/>
      <c r="AP119" s="22"/>
      <c r="AQ119" s="28">
        <f>SUM(AG119:AP123)</f>
        <v>0</v>
      </c>
      <c r="AR119" s="28">
        <f t="shared" si="8"/>
        <v>0</v>
      </c>
      <c r="AS119">
        <f>SUM(AS122:AS123)</f>
        <v>0</v>
      </c>
    </row>
    <row r="120" spans="1:59" x14ac:dyDescent="0.2">
      <c r="A120" s="340"/>
      <c r="B120" s="10" t="s">
        <v>47</v>
      </c>
      <c r="C120" s="31"/>
      <c r="D120" s="224"/>
      <c r="E120" s="32"/>
      <c r="F120" s="31"/>
      <c r="G120" s="12"/>
      <c r="H120" s="32"/>
      <c r="I120" s="31"/>
      <c r="J120" s="12"/>
      <c r="K120" s="32"/>
      <c r="L120" s="31"/>
      <c r="M120" s="12"/>
      <c r="N120" s="32"/>
      <c r="O120" s="31"/>
      <c r="P120" s="12"/>
      <c r="Q120" s="32"/>
      <c r="R120" s="31"/>
      <c r="S120" s="12"/>
      <c r="T120" s="32"/>
      <c r="U120" s="31"/>
      <c r="V120" s="224"/>
      <c r="W120" s="32"/>
      <c r="X120" s="31"/>
      <c r="Y120" s="12"/>
      <c r="Z120" s="32"/>
      <c r="AA120" s="10"/>
      <c r="AB120" s="8">
        <f t="shared" si="7"/>
        <v>0</v>
      </c>
      <c r="AC120" s="31"/>
      <c r="AD120" s="12"/>
      <c r="AE120" s="32"/>
      <c r="AF120" s="8"/>
      <c r="AG120" s="29"/>
      <c r="AH120" s="10"/>
      <c r="AI120" s="10"/>
      <c r="AJ120" s="10"/>
      <c r="AK120" s="10"/>
      <c r="AL120" s="10"/>
      <c r="AM120" s="10"/>
      <c r="AN120" s="10"/>
      <c r="AO120" s="10"/>
      <c r="AP120" s="30"/>
      <c r="AQ120" s="9"/>
      <c r="AR120" s="28">
        <f t="shared" si="8"/>
        <v>0</v>
      </c>
    </row>
    <row r="121" spans="1:59" x14ac:dyDescent="0.2">
      <c r="A121" s="340"/>
      <c r="B121" s="23" t="s">
        <v>49</v>
      </c>
      <c r="C121" s="36"/>
      <c r="D121" s="24"/>
      <c r="E121" s="37"/>
      <c r="F121" s="36"/>
      <c r="G121" s="24"/>
      <c r="H121" s="37"/>
      <c r="I121" s="36"/>
      <c r="J121" s="24"/>
      <c r="K121" s="37"/>
      <c r="L121" s="36"/>
      <c r="M121" s="24"/>
      <c r="N121" s="37"/>
      <c r="O121" s="36"/>
      <c r="P121" s="24"/>
      <c r="Q121" s="37"/>
      <c r="R121" s="36"/>
      <c r="S121" s="24"/>
      <c r="T121" s="37"/>
      <c r="U121" s="36"/>
      <c r="V121" s="24"/>
      <c r="W121" s="37"/>
      <c r="X121" s="36"/>
      <c r="Y121" s="24"/>
      <c r="Z121" s="37"/>
      <c r="AA121" s="23"/>
      <c r="AB121" s="24">
        <f t="shared" si="7"/>
        <v>0</v>
      </c>
      <c r="AC121" s="36"/>
      <c r="AD121" s="24"/>
      <c r="AE121" s="37"/>
      <c r="AF121" s="24"/>
      <c r="AG121" s="34"/>
      <c r="AH121" s="23"/>
      <c r="AI121" s="23"/>
      <c r="AJ121" s="23"/>
      <c r="AK121" s="23"/>
      <c r="AL121" s="23"/>
      <c r="AM121" s="23"/>
      <c r="AN121" s="23"/>
      <c r="AO121" s="23"/>
      <c r="AP121" s="35"/>
      <c r="AQ121" s="9"/>
      <c r="AR121" s="28">
        <f t="shared" si="8"/>
        <v>0</v>
      </c>
    </row>
    <row r="122" spans="1:59" x14ac:dyDescent="0.2">
      <c r="A122" s="340"/>
      <c r="B122" s="10" t="s">
        <v>50</v>
      </c>
      <c r="C122" s="31"/>
      <c r="D122" s="224"/>
      <c r="E122" s="32"/>
      <c r="F122" s="31"/>
      <c r="G122" s="12"/>
      <c r="H122" s="32"/>
      <c r="I122" s="31"/>
      <c r="J122" s="224"/>
      <c r="K122" s="32"/>
      <c r="L122" s="31"/>
      <c r="M122" s="12"/>
      <c r="N122" s="32"/>
      <c r="O122" s="31"/>
      <c r="P122" s="224"/>
      <c r="Q122" s="32"/>
      <c r="R122" s="31"/>
      <c r="S122" s="224"/>
      <c r="T122" s="32"/>
      <c r="U122" s="31"/>
      <c r="V122" s="224"/>
      <c r="W122" s="32"/>
      <c r="X122" s="31"/>
      <c r="Y122" s="224"/>
      <c r="Z122" s="32"/>
      <c r="AA122" s="10"/>
      <c r="AB122" s="8">
        <f t="shared" si="7"/>
        <v>0</v>
      </c>
      <c r="AC122" s="31"/>
      <c r="AD122" s="8"/>
      <c r="AE122" s="32"/>
      <c r="AF122" s="8"/>
      <c r="AG122" s="29"/>
      <c r="AH122" s="10"/>
      <c r="AI122" s="10"/>
      <c r="AJ122" s="10"/>
      <c r="AK122" s="10"/>
      <c r="AL122" s="10"/>
      <c r="AM122" s="10"/>
      <c r="AN122" s="10"/>
      <c r="AO122" s="10"/>
      <c r="AP122" s="30"/>
      <c r="AQ122" s="9"/>
      <c r="AR122" s="28">
        <f t="shared" si="8"/>
        <v>0</v>
      </c>
      <c r="AS122">
        <v>0</v>
      </c>
    </row>
    <row r="123" spans="1:59" x14ac:dyDescent="0.2">
      <c r="A123" s="341"/>
      <c r="B123" s="38" t="s">
        <v>51</v>
      </c>
      <c r="C123" s="42"/>
      <c r="D123" s="41"/>
      <c r="E123" s="43"/>
      <c r="F123" s="42"/>
      <c r="G123" s="41"/>
      <c r="H123" s="43"/>
      <c r="I123" s="42"/>
      <c r="J123" s="41"/>
      <c r="K123" s="43"/>
      <c r="L123" s="42"/>
      <c r="M123" s="41"/>
      <c r="N123" s="43"/>
      <c r="O123" s="42"/>
      <c r="P123" s="41"/>
      <c r="Q123" s="43"/>
      <c r="R123" s="42"/>
      <c r="S123" s="41"/>
      <c r="T123" s="43"/>
      <c r="U123" s="42"/>
      <c r="V123" s="41"/>
      <c r="W123" s="43"/>
      <c r="X123" s="42"/>
      <c r="Y123" s="41"/>
      <c r="Z123" s="43"/>
      <c r="AA123" s="38"/>
      <c r="AB123" s="41">
        <f t="shared" si="7"/>
        <v>0</v>
      </c>
      <c r="AC123" s="42"/>
      <c r="AD123" s="41"/>
      <c r="AE123" s="43"/>
      <c r="AF123" s="41"/>
      <c r="AG123" s="39"/>
      <c r="AH123" s="38"/>
      <c r="AI123" s="38"/>
      <c r="AJ123" s="38"/>
      <c r="AK123" s="38"/>
      <c r="AL123" s="38"/>
      <c r="AM123" s="38"/>
      <c r="AN123" s="38"/>
      <c r="AO123" s="38"/>
      <c r="AP123" s="40"/>
      <c r="AQ123" s="55"/>
      <c r="AR123" s="199">
        <f t="shared" si="8"/>
        <v>0</v>
      </c>
      <c r="AS123" s="278">
        <f>SUM(AR119:AR123)</f>
        <v>0</v>
      </c>
    </row>
    <row r="124" spans="1:59" ht="12.75" customHeight="1" x14ac:dyDescent="0.2">
      <c r="A124" s="339" t="s">
        <v>16</v>
      </c>
      <c r="B124" s="44" t="s">
        <v>46</v>
      </c>
      <c r="C124" s="47"/>
      <c r="D124" s="48"/>
      <c r="E124" s="49"/>
      <c r="F124" s="47"/>
      <c r="G124" s="48"/>
      <c r="H124" s="49"/>
      <c r="I124" s="47"/>
      <c r="J124" s="48"/>
      <c r="K124" s="49"/>
      <c r="L124" s="47"/>
      <c r="M124" s="48"/>
      <c r="N124" s="49"/>
      <c r="O124" s="47">
        <v>15</v>
      </c>
      <c r="P124" s="48">
        <v>18</v>
      </c>
      <c r="Q124" s="49">
        <v>15</v>
      </c>
      <c r="R124" s="47"/>
      <c r="S124" s="48"/>
      <c r="T124" s="49"/>
      <c r="U124" s="47"/>
      <c r="V124" s="48"/>
      <c r="W124" s="49"/>
      <c r="X124" s="47"/>
      <c r="Y124" s="48"/>
      <c r="Z124" s="49"/>
      <c r="AA124" s="10"/>
      <c r="AB124" s="8">
        <f t="shared" si="7"/>
        <v>48</v>
      </c>
      <c r="AC124" s="47"/>
      <c r="AD124" s="48"/>
      <c r="AE124" s="49"/>
      <c r="AF124" s="8">
        <f>SUM(AB124:AB128)+SUM(AC124:AE128)</f>
        <v>316</v>
      </c>
      <c r="AG124" s="45">
        <v>16</v>
      </c>
      <c r="AH124" s="44">
        <v>15</v>
      </c>
      <c r="AI124" s="44">
        <v>17</v>
      </c>
      <c r="AJ124" s="44"/>
      <c r="AK124" s="44"/>
      <c r="AL124" s="44"/>
      <c r="AM124" s="44"/>
      <c r="AN124" s="44"/>
      <c r="AO124" s="44"/>
      <c r="AP124" s="46"/>
      <c r="AQ124" s="28">
        <f>SUM(AG124:AP128)</f>
        <v>48</v>
      </c>
      <c r="AR124" s="28">
        <f t="shared" si="8"/>
        <v>3</v>
      </c>
      <c r="AS124">
        <f>SUM(AS127:AS128)</f>
        <v>20</v>
      </c>
    </row>
    <row r="125" spans="1:59" x14ac:dyDescent="0.2">
      <c r="A125" s="340"/>
      <c r="B125" s="23" t="s">
        <v>47</v>
      </c>
      <c r="C125" s="36"/>
      <c r="D125" s="24"/>
      <c r="E125" s="37"/>
      <c r="F125" s="36"/>
      <c r="G125" s="24"/>
      <c r="H125" s="37"/>
      <c r="I125" s="36"/>
      <c r="J125" s="24"/>
      <c r="K125" s="37"/>
      <c r="L125" s="36"/>
      <c r="M125" s="24"/>
      <c r="N125" s="37"/>
      <c r="O125" s="36"/>
      <c r="P125" s="24"/>
      <c r="Q125" s="37"/>
      <c r="R125" s="36"/>
      <c r="S125" s="24"/>
      <c r="T125" s="37"/>
      <c r="U125" s="36"/>
      <c r="V125" s="24"/>
      <c r="W125" s="37"/>
      <c r="X125" s="36"/>
      <c r="Y125" s="24"/>
      <c r="Z125" s="37"/>
      <c r="AA125" s="23"/>
      <c r="AB125" s="24">
        <f t="shared" ref="AB125:AB156" si="9">SUM(C125:Z125)</f>
        <v>0</v>
      </c>
      <c r="AC125" s="36"/>
      <c r="AD125" s="24"/>
      <c r="AE125" s="37"/>
      <c r="AF125" s="24"/>
      <c r="AG125" s="34"/>
      <c r="AH125" s="23"/>
      <c r="AI125" s="23"/>
      <c r="AJ125" s="23"/>
      <c r="AK125" s="23"/>
      <c r="AL125" s="23"/>
      <c r="AM125" s="23"/>
      <c r="AN125" s="23"/>
      <c r="AO125" s="23"/>
      <c r="AP125" s="35"/>
      <c r="AQ125" s="9"/>
      <c r="AR125" s="28">
        <f t="shared" si="8"/>
        <v>0</v>
      </c>
    </row>
    <row r="126" spans="1:59" x14ac:dyDescent="0.2">
      <c r="A126" s="340"/>
      <c r="B126" s="10" t="s">
        <v>49</v>
      </c>
      <c r="C126" s="31"/>
      <c r="D126" s="224"/>
      <c r="E126" s="32"/>
      <c r="F126" s="31"/>
      <c r="G126" s="12"/>
      <c r="H126" s="32"/>
      <c r="I126" s="31"/>
      <c r="J126" s="224"/>
      <c r="K126" s="32"/>
      <c r="L126" s="31"/>
      <c r="M126" s="12"/>
      <c r="N126" s="32"/>
      <c r="O126" s="31"/>
      <c r="P126" s="224"/>
      <c r="Q126" s="32"/>
      <c r="R126" s="31"/>
      <c r="S126" s="224"/>
      <c r="T126" s="32"/>
      <c r="U126" s="31"/>
      <c r="V126" s="12"/>
      <c r="W126" s="32"/>
      <c r="X126" s="31"/>
      <c r="Y126" s="224"/>
      <c r="Z126" s="32"/>
      <c r="AA126" s="10"/>
      <c r="AB126" s="8">
        <f t="shared" si="9"/>
        <v>0</v>
      </c>
      <c r="AC126" s="31"/>
      <c r="AD126" s="8"/>
      <c r="AE126" s="32"/>
      <c r="AF126" s="8"/>
      <c r="AG126" s="29"/>
      <c r="AH126" s="10"/>
      <c r="AI126" s="10"/>
      <c r="AJ126" s="10"/>
      <c r="AK126" s="10"/>
      <c r="AL126" s="10"/>
      <c r="AM126" s="10"/>
      <c r="AN126" s="10"/>
      <c r="AO126" s="10"/>
      <c r="AP126" s="30"/>
      <c r="AQ126" s="9"/>
      <c r="AR126" s="28">
        <f t="shared" si="8"/>
        <v>0</v>
      </c>
    </row>
    <row r="127" spans="1:59" x14ac:dyDescent="0.2">
      <c r="A127" s="340"/>
      <c r="B127" s="23" t="s">
        <v>50</v>
      </c>
      <c r="C127" s="36">
        <v>15</v>
      </c>
      <c r="D127" s="24">
        <v>18</v>
      </c>
      <c r="E127" s="37">
        <v>16</v>
      </c>
      <c r="F127" s="36">
        <v>16</v>
      </c>
      <c r="G127" s="24">
        <v>12</v>
      </c>
      <c r="H127" s="37"/>
      <c r="I127" s="36"/>
      <c r="J127" s="24"/>
      <c r="K127" s="37"/>
      <c r="L127" s="36"/>
      <c r="M127" s="24"/>
      <c r="N127" s="37"/>
      <c r="O127" s="36">
        <v>16</v>
      </c>
      <c r="P127" s="24">
        <v>15</v>
      </c>
      <c r="Q127" s="37"/>
      <c r="R127" s="36"/>
      <c r="S127" s="24"/>
      <c r="T127" s="37"/>
      <c r="U127" s="36">
        <v>19</v>
      </c>
      <c r="V127" s="24">
        <v>20</v>
      </c>
      <c r="W127" s="37">
        <v>16</v>
      </c>
      <c r="X127" s="36"/>
      <c r="Y127" s="24"/>
      <c r="Z127" s="37"/>
      <c r="AA127" s="23"/>
      <c r="AB127" s="24">
        <f t="shared" si="9"/>
        <v>163</v>
      </c>
      <c r="AC127" s="36"/>
      <c r="AD127" s="24"/>
      <c r="AE127" s="37"/>
      <c r="AF127" s="24"/>
      <c r="AG127" s="34"/>
      <c r="AH127" s="23"/>
      <c r="AI127" s="23"/>
      <c r="AJ127" s="23"/>
      <c r="AK127" s="23"/>
      <c r="AL127" s="23"/>
      <c r="AM127" s="23"/>
      <c r="AN127" s="23"/>
      <c r="AO127" s="23"/>
      <c r="AP127" s="35"/>
      <c r="AQ127" s="9"/>
      <c r="AR127" s="28">
        <f t="shared" si="8"/>
        <v>10</v>
      </c>
      <c r="AS127">
        <v>0</v>
      </c>
    </row>
    <row r="128" spans="1:59" x14ac:dyDescent="0.2">
      <c r="A128" s="341"/>
      <c r="B128" s="51" t="s">
        <v>51</v>
      </c>
      <c r="C128" s="55">
        <v>14</v>
      </c>
      <c r="D128" s="54">
        <v>14</v>
      </c>
      <c r="E128" s="56"/>
      <c r="F128" s="55">
        <v>14</v>
      </c>
      <c r="G128" s="54">
        <v>17</v>
      </c>
      <c r="H128" s="56">
        <v>17</v>
      </c>
      <c r="I128" s="55"/>
      <c r="J128" s="54"/>
      <c r="K128" s="56"/>
      <c r="L128" s="55"/>
      <c r="M128" s="54"/>
      <c r="N128" s="56"/>
      <c r="O128" s="55"/>
      <c r="P128" s="54"/>
      <c r="Q128" s="56"/>
      <c r="R128" s="55"/>
      <c r="S128" s="54"/>
      <c r="T128" s="56"/>
      <c r="U128" s="55">
        <v>14</v>
      </c>
      <c r="V128" s="54">
        <v>15</v>
      </c>
      <c r="W128" s="56"/>
      <c r="X128" s="55"/>
      <c r="Y128" s="54"/>
      <c r="Z128" s="56"/>
      <c r="AA128" s="51"/>
      <c r="AB128" s="54">
        <f t="shared" si="9"/>
        <v>105</v>
      </c>
      <c r="AC128" s="55"/>
      <c r="AD128" s="54"/>
      <c r="AE128" s="56"/>
      <c r="AF128" s="54"/>
      <c r="AG128" s="52"/>
      <c r="AH128" s="51"/>
      <c r="AI128" s="51"/>
      <c r="AJ128" s="51"/>
      <c r="AK128" s="51"/>
      <c r="AL128" s="51"/>
      <c r="AM128" s="51"/>
      <c r="AN128" s="51"/>
      <c r="AO128" s="51"/>
      <c r="AP128" s="53"/>
      <c r="AQ128" s="55"/>
      <c r="AR128" s="199">
        <f t="shared" si="8"/>
        <v>7</v>
      </c>
      <c r="AS128" s="278">
        <f>SUM(AR124:AR128)</f>
        <v>20</v>
      </c>
    </row>
    <row r="129" spans="1:45" ht="12.75" customHeight="1" x14ac:dyDescent="0.2">
      <c r="A129" s="339" t="s">
        <v>32</v>
      </c>
      <c r="B129" s="20" t="s">
        <v>46</v>
      </c>
      <c r="C129" s="25"/>
      <c r="D129" s="26"/>
      <c r="E129" s="27"/>
      <c r="F129" s="25"/>
      <c r="G129" s="26"/>
      <c r="H129" s="27"/>
      <c r="I129" s="25"/>
      <c r="J129" s="26"/>
      <c r="K129" s="27"/>
      <c r="L129" s="25"/>
      <c r="M129" s="26"/>
      <c r="N129" s="27"/>
      <c r="O129" s="25"/>
      <c r="P129" s="26"/>
      <c r="Q129" s="27"/>
      <c r="R129" s="25"/>
      <c r="S129" s="26"/>
      <c r="T129" s="27"/>
      <c r="U129" s="25"/>
      <c r="V129" s="26"/>
      <c r="W129" s="27"/>
      <c r="X129" s="25"/>
      <c r="Y129" s="26"/>
      <c r="Z129" s="27"/>
      <c r="AA129" s="23"/>
      <c r="AB129" s="24">
        <f t="shared" si="9"/>
        <v>0</v>
      </c>
      <c r="AC129" s="25"/>
      <c r="AD129" s="26"/>
      <c r="AE129" s="27"/>
      <c r="AF129" s="24">
        <f>SUM(AB129:AB133)+SUM(AC129:AE133)</f>
        <v>0</v>
      </c>
      <c r="AG129" s="21"/>
      <c r="AH129" s="20"/>
      <c r="AI129" s="20"/>
      <c r="AJ129" s="20"/>
      <c r="AK129" s="20"/>
      <c r="AL129" s="20"/>
      <c r="AM129" s="20"/>
      <c r="AN129" s="20"/>
      <c r="AO129" s="20"/>
      <c r="AP129" s="22"/>
      <c r="AQ129" s="28">
        <f>SUM(AG129:AP133)</f>
        <v>0</v>
      </c>
      <c r="AR129" s="28">
        <f t="shared" si="8"/>
        <v>0</v>
      </c>
      <c r="AS129">
        <f>SUM(AS132:AS133)</f>
        <v>0</v>
      </c>
    </row>
    <row r="130" spans="1:45" x14ac:dyDescent="0.2">
      <c r="A130" s="340"/>
      <c r="B130" s="10" t="s">
        <v>47</v>
      </c>
      <c r="C130" s="31"/>
      <c r="D130" s="224"/>
      <c r="E130" s="32"/>
      <c r="F130" s="31"/>
      <c r="G130" s="12"/>
      <c r="H130" s="32"/>
      <c r="I130" s="31"/>
      <c r="J130" s="12"/>
      <c r="K130" s="32"/>
      <c r="L130" s="31"/>
      <c r="M130" s="12"/>
      <c r="N130" s="32"/>
      <c r="O130" s="31"/>
      <c r="P130" s="12"/>
      <c r="Q130" s="32"/>
      <c r="R130" s="31"/>
      <c r="S130" s="224"/>
      <c r="T130" s="32"/>
      <c r="U130" s="31"/>
      <c r="V130" s="12"/>
      <c r="W130" s="32"/>
      <c r="X130" s="31"/>
      <c r="Y130" s="12"/>
      <c r="Z130" s="32"/>
      <c r="AA130" s="10"/>
      <c r="AB130" s="8">
        <f t="shared" si="9"/>
        <v>0</v>
      </c>
      <c r="AC130" s="31"/>
      <c r="AD130" s="12"/>
      <c r="AE130" s="32"/>
      <c r="AF130" s="8"/>
      <c r="AG130" s="29"/>
      <c r="AH130" s="10"/>
      <c r="AI130" s="10"/>
      <c r="AJ130" s="10"/>
      <c r="AK130" s="10"/>
      <c r="AL130" s="10"/>
      <c r="AM130" s="10"/>
      <c r="AN130" s="10"/>
      <c r="AO130" s="10"/>
      <c r="AP130" s="30"/>
      <c r="AQ130" s="9"/>
      <c r="AR130" s="28">
        <f t="shared" si="8"/>
        <v>0</v>
      </c>
    </row>
    <row r="131" spans="1:45" x14ac:dyDescent="0.2">
      <c r="A131" s="340"/>
      <c r="B131" s="23" t="s">
        <v>49</v>
      </c>
      <c r="C131" s="36"/>
      <c r="D131" s="24"/>
      <c r="E131" s="37"/>
      <c r="F131" s="36"/>
      <c r="G131" s="24"/>
      <c r="H131" s="37"/>
      <c r="I131" s="36"/>
      <c r="J131" s="24"/>
      <c r="K131" s="37"/>
      <c r="L131" s="36"/>
      <c r="M131" s="24"/>
      <c r="N131" s="37"/>
      <c r="O131" s="36"/>
      <c r="P131" s="24"/>
      <c r="Q131" s="37"/>
      <c r="R131" s="36"/>
      <c r="S131" s="24"/>
      <c r="T131" s="37"/>
      <c r="U131" s="36"/>
      <c r="V131" s="24"/>
      <c r="W131" s="37"/>
      <c r="X131" s="36"/>
      <c r="Y131" s="24"/>
      <c r="Z131" s="37"/>
      <c r="AA131" s="23"/>
      <c r="AB131" s="24">
        <f t="shared" si="9"/>
        <v>0</v>
      </c>
      <c r="AC131" s="36"/>
      <c r="AD131" s="24"/>
      <c r="AE131" s="37"/>
      <c r="AF131" s="24"/>
      <c r="AG131" s="34"/>
      <c r="AH131" s="23"/>
      <c r="AI131" s="23"/>
      <c r="AJ131" s="23"/>
      <c r="AK131" s="23"/>
      <c r="AL131" s="23"/>
      <c r="AM131" s="23"/>
      <c r="AN131" s="23"/>
      <c r="AO131" s="23"/>
      <c r="AP131" s="35"/>
      <c r="AQ131" s="9"/>
      <c r="AR131" s="28">
        <f t="shared" si="8"/>
        <v>0</v>
      </c>
    </row>
    <row r="132" spans="1:45" x14ac:dyDescent="0.2">
      <c r="A132" s="340"/>
      <c r="B132" s="10" t="s">
        <v>50</v>
      </c>
      <c r="C132" s="31"/>
      <c r="D132" s="224"/>
      <c r="E132" s="32"/>
      <c r="F132" s="31"/>
      <c r="G132" s="12"/>
      <c r="H132" s="32"/>
      <c r="I132" s="31"/>
      <c r="J132" s="224"/>
      <c r="K132" s="32"/>
      <c r="L132" s="31"/>
      <c r="M132" s="12"/>
      <c r="N132" s="32"/>
      <c r="O132" s="31"/>
      <c r="P132" s="224"/>
      <c r="Q132" s="32"/>
      <c r="R132" s="31"/>
      <c r="S132" s="224"/>
      <c r="T132" s="32"/>
      <c r="U132" s="31"/>
      <c r="V132" s="12"/>
      <c r="W132" s="32"/>
      <c r="X132" s="31"/>
      <c r="Y132" s="224"/>
      <c r="Z132" s="32"/>
      <c r="AA132" s="10"/>
      <c r="AB132" s="8">
        <f t="shared" si="9"/>
        <v>0</v>
      </c>
      <c r="AC132" s="31"/>
      <c r="AD132" s="8"/>
      <c r="AE132" s="32"/>
      <c r="AF132" s="8"/>
      <c r="AG132" s="29"/>
      <c r="AH132" s="10"/>
      <c r="AI132" s="10"/>
      <c r="AJ132" s="10"/>
      <c r="AK132" s="10"/>
      <c r="AL132" s="10"/>
      <c r="AM132" s="10"/>
      <c r="AN132" s="10"/>
      <c r="AO132" s="10"/>
      <c r="AP132" s="30"/>
      <c r="AQ132" s="9"/>
      <c r="AR132" s="28">
        <f t="shared" si="8"/>
        <v>0</v>
      </c>
      <c r="AS132">
        <v>0</v>
      </c>
    </row>
    <row r="133" spans="1:45" x14ac:dyDescent="0.2">
      <c r="A133" s="341"/>
      <c r="B133" s="38" t="s">
        <v>51</v>
      </c>
      <c r="C133" s="42"/>
      <c r="D133" s="41"/>
      <c r="E133" s="43"/>
      <c r="F133" s="42"/>
      <c r="G133" s="41"/>
      <c r="H133" s="43"/>
      <c r="I133" s="42"/>
      <c r="J133" s="41"/>
      <c r="K133" s="43"/>
      <c r="L133" s="42"/>
      <c r="M133" s="41"/>
      <c r="N133" s="43"/>
      <c r="O133" s="42"/>
      <c r="P133" s="41"/>
      <c r="Q133" s="43"/>
      <c r="R133" s="42"/>
      <c r="S133" s="41"/>
      <c r="T133" s="43"/>
      <c r="U133" s="42"/>
      <c r="V133" s="41"/>
      <c r="W133" s="43"/>
      <c r="X133" s="42"/>
      <c r="Y133" s="41"/>
      <c r="Z133" s="43"/>
      <c r="AA133" s="38"/>
      <c r="AB133" s="41">
        <f t="shared" si="9"/>
        <v>0</v>
      </c>
      <c r="AC133" s="42"/>
      <c r="AD133" s="41"/>
      <c r="AE133" s="43"/>
      <c r="AF133" s="41"/>
      <c r="AG133" s="39"/>
      <c r="AH133" s="38"/>
      <c r="AI133" s="38"/>
      <c r="AJ133" s="38"/>
      <c r="AK133" s="38"/>
      <c r="AL133" s="38"/>
      <c r="AM133" s="38"/>
      <c r="AN133" s="38"/>
      <c r="AO133" s="38"/>
      <c r="AP133" s="40"/>
      <c r="AQ133" s="55"/>
      <c r="AR133" s="199">
        <f t="shared" si="8"/>
        <v>0</v>
      </c>
      <c r="AS133" s="278">
        <f>SUM(AR129:AR133)</f>
        <v>0</v>
      </c>
    </row>
    <row r="134" spans="1:45" ht="12.75" customHeight="1" x14ac:dyDescent="0.2">
      <c r="A134" s="339" t="s">
        <v>14</v>
      </c>
      <c r="B134" s="44" t="s">
        <v>46</v>
      </c>
      <c r="C134" s="47"/>
      <c r="D134" s="48"/>
      <c r="E134" s="49"/>
      <c r="F134" s="47"/>
      <c r="G134" s="48"/>
      <c r="H134" s="49"/>
      <c r="I134" s="47"/>
      <c r="J134" s="48"/>
      <c r="K134" s="49"/>
      <c r="L134" s="47"/>
      <c r="M134" s="48"/>
      <c r="N134" s="49"/>
      <c r="O134" s="47"/>
      <c r="P134" s="48"/>
      <c r="Q134" s="49"/>
      <c r="R134" s="47"/>
      <c r="S134" s="48"/>
      <c r="T134" s="49"/>
      <c r="U134" s="47"/>
      <c r="V134" s="48"/>
      <c r="W134" s="49"/>
      <c r="X134" s="47"/>
      <c r="Y134" s="48"/>
      <c r="Z134" s="49"/>
      <c r="AA134" s="10"/>
      <c r="AB134" s="8">
        <f t="shared" si="9"/>
        <v>0</v>
      </c>
      <c r="AC134" s="47">
        <v>15</v>
      </c>
      <c r="AD134" s="48">
        <v>16</v>
      </c>
      <c r="AE134" s="49">
        <v>15</v>
      </c>
      <c r="AF134" s="8">
        <f>SUM(AB134:AB138)+SUM(AC134:AE138)</f>
        <v>76</v>
      </c>
      <c r="AG134" s="45"/>
      <c r="AH134" s="44"/>
      <c r="AI134" s="44"/>
      <c r="AJ134" s="44"/>
      <c r="AK134" s="44"/>
      <c r="AL134" s="44"/>
      <c r="AM134" s="44"/>
      <c r="AN134" s="44"/>
      <c r="AO134" s="44"/>
      <c r="AP134" s="46"/>
      <c r="AQ134" s="28">
        <f>SUM(AG134:AP138)</f>
        <v>0</v>
      </c>
      <c r="AR134" s="28">
        <f t="shared" si="8"/>
        <v>0</v>
      </c>
      <c r="AS134">
        <f>SUM(AS137:AS138)</f>
        <v>5</v>
      </c>
    </row>
    <row r="135" spans="1:45" x14ac:dyDescent="0.2">
      <c r="A135" s="340"/>
      <c r="B135" s="23" t="s">
        <v>47</v>
      </c>
      <c r="C135" s="36"/>
      <c r="D135" s="24"/>
      <c r="E135" s="37"/>
      <c r="F135" s="36"/>
      <c r="G135" s="24"/>
      <c r="H135" s="37"/>
      <c r="I135" s="36"/>
      <c r="J135" s="24"/>
      <c r="K135" s="37"/>
      <c r="L135" s="36"/>
      <c r="M135" s="24"/>
      <c r="N135" s="37"/>
      <c r="O135" s="36"/>
      <c r="P135" s="24"/>
      <c r="Q135" s="37"/>
      <c r="R135" s="36"/>
      <c r="S135" s="24"/>
      <c r="T135" s="37"/>
      <c r="U135" s="36"/>
      <c r="V135" s="24"/>
      <c r="W135" s="37"/>
      <c r="X135" s="36"/>
      <c r="Y135" s="24"/>
      <c r="Z135" s="37"/>
      <c r="AA135" s="23"/>
      <c r="AB135" s="24">
        <f t="shared" si="9"/>
        <v>0</v>
      </c>
      <c r="AC135" s="36">
        <v>15</v>
      </c>
      <c r="AD135" s="24">
        <v>15</v>
      </c>
      <c r="AE135" s="37"/>
      <c r="AF135" s="24"/>
      <c r="AG135" s="34"/>
      <c r="AH135" s="23"/>
      <c r="AI135" s="23"/>
      <c r="AJ135" s="23"/>
      <c r="AK135" s="23"/>
      <c r="AL135" s="23"/>
      <c r="AM135" s="23"/>
      <c r="AN135" s="23"/>
      <c r="AO135" s="23"/>
      <c r="AP135" s="35"/>
      <c r="AQ135" s="9"/>
      <c r="AR135" s="28">
        <f t="shared" si="8"/>
        <v>0</v>
      </c>
    </row>
    <row r="136" spans="1:45" x14ac:dyDescent="0.2">
      <c r="A136" s="340"/>
      <c r="B136" s="10" t="s">
        <v>49</v>
      </c>
      <c r="C136" s="31"/>
      <c r="D136" s="224"/>
      <c r="E136" s="32"/>
      <c r="F136" s="31"/>
      <c r="G136" s="12"/>
      <c r="H136" s="32"/>
      <c r="I136" s="31"/>
      <c r="J136" s="224"/>
      <c r="K136" s="32"/>
      <c r="L136" s="31"/>
      <c r="M136" s="12"/>
      <c r="N136" s="32"/>
      <c r="O136" s="31"/>
      <c r="P136" s="224"/>
      <c r="Q136" s="32"/>
      <c r="R136" s="31"/>
      <c r="S136" s="224"/>
      <c r="T136" s="32"/>
      <c r="U136" s="31"/>
      <c r="V136" s="12"/>
      <c r="W136" s="32"/>
      <c r="X136" s="31"/>
      <c r="Y136" s="224"/>
      <c r="Z136" s="32"/>
      <c r="AA136" s="10"/>
      <c r="AB136" s="8">
        <f t="shared" si="9"/>
        <v>0</v>
      </c>
      <c r="AC136" s="31"/>
      <c r="AD136" s="8"/>
      <c r="AE136" s="32"/>
      <c r="AF136" s="8"/>
      <c r="AG136" s="29"/>
      <c r="AH136" s="10"/>
      <c r="AI136" s="10"/>
      <c r="AJ136" s="10"/>
      <c r="AK136" s="10"/>
      <c r="AL136" s="10"/>
      <c r="AM136" s="10"/>
      <c r="AN136" s="10"/>
      <c r="AO136" s="10"/>
      <c r="AP136" s="30"/>
      <c r="AQ136" s="9"/>
      <c r="AR136" s="28">
        <f t="shared" si="8"/>
        <v>0</v>
      </c>
    </row>
    <row r="137" spans="1:45" x14ac:dyDescent="0.2">
      <c r="A137" s="340"/>
      <c r="B137" s="23" t="s">
        <v>50</v>
      </c>
      <c r="C137" s="36"/>
      <c r="D137" s="24"/>
      <c r="E137" s="37"/>
      <c r="F137" s="36"/>
      <c r="G137" s="24"/>
      <c r="H137" s="37"/>
      <c r="I137" s="36"/>
      <c r="J137" s="24"/>
      <c r="K137" s="37"/>
      <c r="L137" s="36"/>
      <c r="M137" s="24"/>
      <c r="N137" s="37"/>
      <c r="O137" s="36"/>
      <c r="P137" s="24"/>
      <c r="Q137" s="37"/>
      <c r="R137" s="36"/>
      <c r="S137" s="24"/>
      <c r="T137" s="37"/>
      <c r="U137" s="36"/>
      <c r="V137" s="24"/>
      <c r="W137" s="37"/>
      <c r="X137" s="36"/>
      <c r="Y137" s="24"/>
      <c r="Z137" s="37"/>
      <c r="AA137" s="23"/>
      <c r="AB137" s="24">
        <f t="shared" si="9"/>
        <v>0</v>
      </c>
      <c r="AC137" s="36"/>
      <c r="AD137" s="24"/>
      <c r="AE137" s="37"/>
      <c r="AF137" s="24"/>
      <c r="AG137" s="34"/>
      <c r="AH137" s="23"/>
      <c r="AI137" s="23"/>
      <c r="AJ137" s="23"/>
      <c r="AK137" s="23"/>
      <c r="AL137" s="23"/>
      <c r="AM137" s="23"/>
      <c r="AN137" s="23"/>
      <c r="AO137" s="23"/>
      <c r="AP137" s="35"/>
      <c r="AQ137" s="9"/>
      <c r="AR137" s="28">
        <f t="shared" si="8"/>
        <v>0</v>
      </c>
      <c r="AS137">
        <v>5</v>
      </c>
    </row>
    <row r="138" spans="1:45" x14ac:dyDescent="0.2">
      <c r="A138" s="341"/>
      <c r="B138" s="51" t="s">
        <v>51</v>
      </c>
      <c r="C138" s="55"/>
      <c r="D138" s="54"/>
      <c r="E138" s="56"/>
      <c r="F138" s="55"/>
      <c r="G138" s="54"/>
      <c r="H138" s="56"/>
      <c r="I138" s="55"/>
      <c r="J138" s="54"/>
      <c r="K138" s="56"/>
      <c r="L138" s="55"/>
      <c r="M138" s="54"/>
      <c r="N138" s="56"/>
      <c r="O138" s="55"/>
      <c r="P138" s="54"/>
      <c r="Q138" s="56"/>
      <c r="R138" s="55"/>
      <c r="S138" s="54"/>
      <c r="T138" s="56"/>
      <c r="U138" s="55"/>
      <c r="V138" s="54"/>
      <c r="W138" s="56"/>
      <c r="X138" s="55"/>
      <c r="Y138" s="54"/>
      <c r="Z138" s="56"/>
      <c r="AA138" s="51"/>
      <c r="AB138" s="54">
        <f t="shared" si="9"/>
        <v>0</v>
      </c>
      <c r="AC138" s="55"/>
      <c r="AD138" s="54"/>
      <c r="AE138" s="56"/>
      <c r="AF138" s="54"/>
      <c r="AG138" s="52"/>
      <c r="AH138" s="51"/>
      <c r="AI138" s="51"/>
      <c r="AJ138" s="51"/>
      <c r="AK138" s="51"/>
      <c r="AL138" s="51"/>
      <c r="AM138" s="51"/>
      <c r="AN138" s="51"/>
      <c r="AO138" s="51"/>
      <c r="AP138" s="53"/>
      <c r="AQ138" s="55"/>
      <c r="AR138" s="199">
        <f t="shared" si="8"/>
        <v>0</v>
      </c>
      <c r="AS138" s="278">
        <f>SUM(AR134:AR138)</f>
        <v>0</v>
      </c>
    </row>
    <row r="139" spans="1:45" ht="12.75" customHeight="1" x14ac:dyDescent="0.2">
      <c r="A139" s="358" t="s">
        <v>119</v>
      </c>
      <c r="B139" s="44" t="s">
        <v>46</v>
      </c>
      <c r="C139" s="47"/>
      <c r="D139" s="48"/>
      <c r="E139" s="49"/>
      <c r="F139" s="47"/>
      <c r="G139" s="48"/>
      <c r="H139" s="49"/>
      <c r="I139" s="47"/>
      <c r="J139" s="48"/>
      <c r="K139" s="49"/>
      <c r="L139" s="47"/>
      <c r="M139" s="48"/>
      <c r="N139" s="49"/>
      <c r="O139" s="47"/>
      <c r="P139" s="48"/>
      <c r="Q139" s="49"/>
      <c r="R139" s="47"/>
      <c r="S139" s="48"/>
      <c r="T139" s="49"/>
      <c r="U139" s="47"/>
      <c r="V139" s="48"/>
      <c r="W139" s="49"/>
      <c r="X139" s="47"/>
      <c r="Y139" s="48"/>
      <c r="Z139" s="49"/>
      <c r="AA139" s="10"/>
      <c r="AB139" s="8">
        <f t="shared" si="9"/>
        <v>0</v>
      </c>
      <c r="AC139" s="47">
        <v>15</v>
      </c>
      <c r="AD139" s="48">
        <v>14</v>
      </c>
      <c r="AE139" s="49">
        <v>15</v>
      </c>
      <c r="AF139" s="8">
        <f>SUM(AB139:AB143)+SUM(AC139:AE143)</f>
        <v>456</v>
      </c>
      <c r="AG139" s="45">
        <v>16</v>
      </c>
      <c r="AH139" s="44">
        <v>17</v>
      </c>
      <c r="AI139" s="44">
        <v>19</v>
      </c>
      <c r="AJ139" s="44">
        <v>16</v>
      </c>
      <c r="AK139" s="44">
        <v>19</v>
      </c>
      <c r="AL139" s="44"/>
      <c r="AM139" s="44"/>
      <c r="AN139" s="44"/>
      <c r="AO139" s="44"/>
      <c r="AP139" s="46"/>
      <c r="AQ139" s="28">
        <f>SUM(AG139:AP143)</f>
        <v>87</v>
      </c>
      <c r="AR139" s="28">
        <f t="shared" si="8"/>
        <v>0</v>
      </c>
      <c r="AS139">
        <f>SUM(AS142:AS143)</f>
        <v>31</v>
      </c>
    </row>
    <row r="140" spans="1:45" x14ac:dyDescent="0.2">
      <c r="A140" s="359"/>
      <c r="B140" s="23" t="s">
        <v>47</v>
      </c>
      <c r="C140" s="36"/>
      <c r="D140" s="24"/>
      <c r="E140" s="37"/>
      <c r="F140" s="36"/>
      <c r="G140" s="24"/>
      <c r="H140" s="37"/>
      <c r="I140" s="36"/>
      <c r="J140" s="24"/>
      <c r="K140" s="37"/>
      <c r="L140" s="36"/>
      <c r="M140" s="24"/>
      <c r="N140" s="37"/>
      <c r="O140" s="36"/>
      <c r="P140" s="24"/>
      <c r="Q140" s="37"/>
      <c r="R140" s="36"/>
      <c r="S140" s="24"/>
      <c r="T140" s="37"/>
      <c r="U140" s="36"/>
      <c r="V140" s="24"/>
      <c r="W140" s="37"/>
      <c r="X140" s="36"/>
      <c r="Y140" s="24"/>
      <c r="Z140" s="37"/>
      <c r="AA140" s="23"/>
      <c r="AB140" s="24">
        <f t="shared" si="9"/>
        <v>0</v>
      </c>
      <c r="AC140" s="36">
        <v>15</v>
      </c>
      <c r="AD140" s="24">
        <v>15</v>
      </c>
      <c r="AE140" s="37"/>
      <c r="AF140" s="24"/>
      <c r="AG140" s="34"/>
      <c r="AH140" s="23"/>
      <c r="AI140" s="23"/>
      <c r="AJ140" s="23"/>
      <c r="AK140" s="23"/>
      <c r="AL140" s="23"/>
      <c r="AM140" s="23"/>
      <c r="AN140" s="23"/>
      <c r="AO140" s="23"/>
      <c r="AP140" s="35"/>
      <c r="AQ140" s="9"/>
      <c r="AR140" s="28">
        <f t="shared" si="8"/>
        <v>0</v>
      </c>
    </row>
    <row r="141" spans="1:45" x14ac:dyDescent="0.2">
      <c r="A141" s="359"/>
      <c r="B141" s="10" t="s">
        <v>49</v>
      </c>
      <c r="C141" s="31"/>
      <c r="D141" s="224"/>
      <c r="E141" s="32"/>
      <c r="F141" s="31"/>
      <c r="G141" s="224"/>
      <c r="H141" s="32"/>
      <c r="I141" s="31"/>
      <c r="J141" s="224"/>
      <c r="K141" s="32"/>
      <c r="L141" s="31">
        <v>12</v>
      </c>
      <c r="M141" s="224"/>
      <c r="N141" s="32"/>
      <c r="O141" s="31"/>
      <c r="P141" s="224"/>
      <c r="Q141" s="32"/>
      <c r="R141" s="31">
        <v>14</v>
      </c>
      <c r="S141" s="224">
        <v>13</v>
      </c>
      <c r="T141" s="32"/>
      <c r="U141" s="31">
        <v>14</v>
      </c>
      <c r="V141" s="12">
        <v>18</v>
      </c>
      <c r="W141" s="32"/>
      <c r="X141" s="31"/>
      <c r="Y141" s="224"/>
      <c r="Z141" s="32"/>
      <c r="AA141" s="10"/>
      <c r="AB141" s="8">
        <f t="shared" si="9"/>
        <v>71</v>
      </c>
      <c r="AC141" s="31"/>
      <c r="AD141" s="8"/>
      <c r="AE141" s="32"/>
      <c r="AF141" s="8"/>
      <c r="AG141" s="29"/>
      <c r="AH141" s="10"/>
      <c r="AI141" s="10"/>
      <c r="AJ141" s="10"/>
      <c r="AK141" s="10"/>
      <c r="AL141" s="10"/>
      <c r="AM141" s="10"/>
      <c r="AN141" s="10"/>
      <c r="AO141" s="10"/>
      <c r="AP141" s="30"/>
      <c r="AQ141" s="9"/>
      <c r="AR141" s="28">
        <f t="shared" si="8"/>
        <v>5</v>
      </c>
    </row>
    <row r="142" spans="1:45" x14ac:dyDescent="0.2">
      <c r="A142" s="359"/>
      <c r="B142" s="23" t="s">
        <v>50</v>
      </c>
      <c r="C142" s="36"/>
      <c r="D142" s="24"/>
      <c r="E142" s="37"/>
      <c r="F142" s="36"/>
      <c r="G142" s="24"/>
      <c r="H142" s="37"/>
      <c r="I142" s="36"/>
      <c r="J142" s="24"/>
      <c r="K142" s="37"/>
      <c r="L142" s="36"/>
      <c r="M142" s="24"/>
      <c r="N142" s="37"/>
      <c r="O142" s="36"/>
      <c r="P142" s="24"/>
      <c r="Q142" s="37"/>
      <c r="R142" s="36"/>
      <c r="S142" s="24"/>
      <c r="T142" s="37"/>
      <c r="U142" s="36"/>
      <c r="V142" s="24"/>
      <c r="W142" s="37"/>
      <c r="X142" s="36"/>
      <c r="Y142" s="24"/>
      <c r="Z142" s="37"/>
      <c r="AA142" s="23"/>
      <c r="AB142" s="24">
        <f t="shared" si="9"/>
        <v>0</v>
      </c>
      <c r="AC142" s="36"/>
      <c r="AD142" s="24"/>
      <c r="AE142" s="37"/>
      <c r="AF142" s="24"/>
      <c r="AG142" s="34"/>
      <c r="AH142" s="23"/>
      <c r="AI142" s="23"/>
      <c r="AJ142" s="23"/>
      <c r="AK142" s="23"/>
      <c r="AL142" s="23"/>
      <c r="AM142" s="23"/>
      <c r="AN142" s="23"/>
      <c r="AO142" s="23"/>
      <c r="AP142" s="35"/>
      <c r="AQ142" s="9"/>
      <c r="AR142" s="28">
        <f t="shared" si="8"/>
        <v>0</v>
      </c>
      <c r="AS142">
        <v>5</v>
      </c>
    </row>
    <row r="143" spans="1:45" x14ac:dyDescent="0.2">
      <c r="A143" s="360"/>
      <c r="B143" s="51" t="s">
        <v>51</v>
      </c>
      <c r="C143" s="55">
        <v>14</v>
      </c>
      <c r="D143" s="54">
        <v>15</v>
      </c>
      <c r="E143" s="56">
        <v>16</v>
      </c>
      <c r="F143" s="55">
        <v>12</v>
      </c>
      <c r="G143" s="54">
        <v>12</v>
      </c>
      <c r="H143" s="56">
        <v>13</v>
      </c>
      <c r="I143" s="55">
        <v>18</v>
      </c>
      <c r="J143" s="54">
        <v>19</v>
      </c>
      <c r="K143" s="56">
        <v>19</v>
      </c>
      <c r="L143" s="55">
        <v>15</v>
      </c>
      <c r="M143" s="54">
        <v>10</v>
      </c>
      <c r="N143" s="56">
        <v>14</v>
      </c>
      <c r="O143" s="55">
        <v>15</v>
      </c>
      <c r="P143" s="54">
        <v>15</v>
      </c>
      <c r="Q143" s="56">
        <v>16</v>
      </c>
      <c r="R143" s="55">
        <v>14</v>
      </c>
      <c r="S143" s="54">
        <v>15</v>
      </c>
      <c r="T143" s="56">
        <v>14</v>
      </c>
      <c r="U143" s="55">
        <v>14</v>
      </c>
      <c r="V143" s="54">
        <v>16</v>
      </c>
      <c r="W143" s="56">
        <v>15</v>
      </c>
      <c r="X143" s="55"/>
      <c r="Y143" s="54"/>
      <c r="Z143" s="56"/>
      <c r="AA143" s="51"/>
      <c r="AB143" s="54">
        <f t="shared" si="9"/>
        <v>311</v>
      </c>
      <c r="AC143" s="55"/>
      <c r="AD143" s="54"/>
      <c r="AE143" s="56"/>
      <c r="AF143" s="54"/>
      <c r="AG143" s="52"/>
      <c r="AH143" s="51"/>
      <c r="AI143" s="51"/>
      <c r="AJ143" s="51"/>
      <c r="AK143" s="51"/>
      <c r="AL143" s="51"/>
      <c r="AM143" s="51"/>
      <c r="AN143" s="51"/>
      <c r="AO143" s="51"/>
      <c r="AP143" s="53"/>
      <c r="AQ143" s="55"/>
      <c r="AR143" s="199">
        <f t="shared" si="8"/>
        <v>21</v>
      </c>
      <c r="AS143" s="278">
        <f>SUM(AR139:AR143)</f>
        <v>26</v>
      </c>
    </row>
    <row r="144" spans="1:45" ht="12.75" customHeight="1" x14ac:dyDescent="0.2">
      <c r="A144" s="339" t="s">
        <v>57</v>
      </c>
      <c r="B144" s="20" t="s">
        <v>46</v>
      </c>
      <c r="C144" s="25"/>
      <c r="D144" s="26"/>
      <c r="E144" s="27"/>
      <c r="F144" s="25"/>
      <c r="G144" s="26"/>
      <c r="H144" s="27"/>
      <c r="I144" s="25"/>
      <c r="J144" s="26"/>
      <c r="K144" s="27"/>
      <c r="L144" s="25"/>
      <c r="M144" s="26"/>
      <c r="N144" s="27"/>
      <c r="O144" s="25"/>
      <c r="P144" s="26"/>
      <c r="Q144" s="27"/>
      <c r="R144" s="25"/>
      <c r="S144" s="26"/>
      <c r="T144" s="27"/>
      <c r="U144" s="25"/>
      <c r="V144" s="26"/>
      <c r="W144" s="27"/>
      <c r="X144" s="25"/>
      <c r="Y144" s="26"/>
      <c r="Z144" s="27"/>
      <c r="AA144" s="23"/>
      <c r="AB144" s="24">
        <f t="shared" si="9"/>
        <v>0</v>
      </c>
      <c r="AC144" s="25"/>
      <c r="AD144" s="26"/>
      <c r="AE144" s="27"/>
      <c r="AF144" s="24">
        <f>SUM(AB144:AB148)+SUM(AC144:AE148)</f>
        <v>0</v>
      </c>
      <c r="AG144" s="21"/>
      <c r="AH144" s="20"/>
      <c r="AI144" s="20"/>
      <c r="AJ144" s="20"/>
      <c r="AK144" s="20"/>
      <c r="AL144" s="20"/>
      <c r="AM144" s="20"/>
      <c r="AN144" s="20"/>
      <c r="AO144" s="20"/>
      <c r="AP144" s="22"/>
      <c r="AQ144" s="28">
        <f>SUM(AG144:AP148)</f>
        <v>0</v>
      </c>
      <c r="AR144" s="28">
        <f t="shared" si="8"/>
        <v>0</v>
      </c>
      <c r="AS144">
        <f>SUM(AS147:AS148)</f>
        <v>0</v>
      </c>
    </row>
    <row r="145" spans="1:58" x14ac:dyDescent="0.2">
      <c r="A145" s="340"/>
      <c r="B145" s="10" t="s">
        <v>47</v>
      </c>
      <c r="C145" s="31"/>
      <c r="D145" s="224"/>
      <c r="E145" s="32"/>
      <c r="F145" s="31"/>
      <c r="G145" s="12"/>
      <c r="H145" s="32"/>
      <c r="I145" s="31"/>
      <c r="J145" s="12"/>
      <c r="K145" s="32"/>
      <c r="L145" s="31"/>
      <c r="M145" s="12"/>
      <c r="N145" s="32"/>
      <c r="O145" s="31"/>
      <c r="P145" s="12"/>
      <c r="Q145" s="32"/>
      <c r="R145" s="31"/>
      <c r="S145" s="12"/>
      <c r="T145" s="32"/>
      <c r="U145" s="31"/>
      <c r="V145" s="12"/>
      <c r="W145" s="32"/>
      <c r="X145" s="31"/>
      <c r="Y145" s="12"/>
      <c r="Z145" s="32"/>
      <c r="AA145" s="10"/>
      <c r="AB145" s="8">
        <f t="shared" si="9"/>
        <v>0</v>
      </c>
      <c r="AC145" s="31"/>
      <c r="AD145" s="12"/>
      <c r="AE145" s="32"/>
      <c r="AF145" s="8"/>
      <c r="AG145" s="29"/>
      <c r="AH145" s="10"/>
      <c r="AI145" s="10"/>
      <c r="AJ145" s="10"/>
      <c r="AK145" s="10"/>
      <c r="AL145" s="10"/>
      <c r="AM145" s="10"/>
      <c r="AN145" s="10"/>
      <c r="AO145" s="10"/>
      <c r="AP145" s="30"/>
      <c r="AQ145" s="9"/>
      <c r="AR145" s="28">
        <f t="shared" si="8"/>
        <v>0</v>
      </c>
      <c r="BF145" s="226"/>
    </row>
    <row r="146" spans="1:58" x14ac:dyDescent="0.2">
      <c r="A146" s="340"/>
      <c r="B146" s="23" t="s">
        <v>49</v>
      </c>
      <c r="C146" s="36"/>
      <c r="D146" s="24"/>
      <c r="E146" s="37"/>
      <c r="F146" s="36"/>
      <c r="G146" s="24"/>
      <c r="H146" s="37"/>
      <c r="I146" s="36"/>
      <c r="J146" s="24"/>
      <c r="K146" s="37"/>
      <c r="L146" s="36"/>
      <c r="M146" s="24"/>
      <c r="N146" s="37"/>
      <c r="O146" s="36"/>
      <c r="P146" s="24"/>
      <c r="Q146" s="37"/>
      <c r="R146" s="36"/>
      <c r="S146" s="24"/>
      <c r="T146" s="37"/>
      <c r="U146" s="36"/>
      <c r="V146" s="24"/>
      <c r="W146" s="37"/>
      <c r="X146" s="36"/>
      <c r="Y146" s="24"/>
      <c r="Z146" s="37"/>
      <c r="AA146" s="23"/>
      <c r="AB146" s="24">
        <f t="shared" si="9"/>
        <v>0</v>
      </c>
      <c r="AC146" s="36"/>
      <c r="AD146" s="24"/>
      <c r="AE146" s="37"/>
      <c r="AF146" s="24"/>
      <c r="AG146" s="34"/>
      <c r="AH146" s="23"/>
      <c r="AI146" s="23"/>
      <c r="AJ146" s="23"/>
      <c r="AK146" s="23"/>
      <c r="AL146" s="23"/>
      <c r="AM146" s="23"/>
      <c r="AN146" s="23"/>
      <c r="AO146" s="23"/>
      <c r="AP146" s="35"/>
      <c r="AQ146" s="9"/>
      <c r="AR146" s="28">
        <f t="shared" si="8"/>
        <v>0</v>
      </c>
      <c r="BF146" s="226"/>
    </row>
    <row r="147" spans="1:58" x14ac:dyDescent="0.2">
      <c r="A147" s="340"/>
      <c r="B147" s="10" t="s">
        <v>50</v>
      </c>
      <c r="C147" s="31"/>
      <c r="D147" s="224"/>
      <c r="E147" s="32"/>
      <c r="F147" s="31"/>
      <c r="G147" s="12"/>
      <c r="H147" s="32"/>
      <c r="I147" s="31"/>
      <c r="J147" s="224"/>
      <c r="K147" s="32"/>
      <c r="L147" s="31"/>
      <c r="M147" s="12"/>
      <c r="N147" s="32"/>
      <c r="O147" s="31"/>
      <c r="P147" s="224"/>
      <c r="Q147" s="32"/>
      <c r="R147" s="31"/>
      <c r="S147" s="224"/>
      <c r="T147" s="32"/>
      <c r="U147" s="31"/>
      <c r="V147" s="12"/>
      <c r="W147" s="32"/>
      <c r="X147" s="31"/>
      <c r="Y147" s="224"/>
      <c r="Z147" s="32"/>
      <c r="AA147" s="10"/>
      <c r="AB147" s="8">
        <f t="shared" si="9"/>
        <v>0</v>
      </c>
      <c r="AC147" s="31"/>
      <c r="AD147" s="8"/>
      <c r="AE147" s="32"/>
      <c r="AF147" s="8"/>
      <c r="AG147" s="29"/>
      <c r="AH147" s="10"/>
      <c r="AI147" s="10"/>
      <c r="AJ147" s="10"/>
      <c r="AK147" s="10"/>
      <c r="AL147" s="10"/>
      <c r="AM147" s="10"/>
      <c r="AN147" s="10"/>
      <c r="AO147" s="10"/>
      <c r="AP147" s="30"/>
      <c r="AQ147" s="9"/>
      <c r="AR147" s="28">
        <f t="shared" si="8"/>
        <v>0</v>
      </c>
      <c r="AS147">
        <v>0</v>
      </c>
      <c r="BF147" s="226"/>
    </row>
    <row r="148" spans="1:58" x14ac:dyDescent="0.2">
      <c r="A148" s="341"/>
      <c r="B148" s="38" t="s">
        <v>51</v>
      </c>
      <c r="C148" s="42"/>
      <c r="D148" s="41"/>
      <c r="E148" s="43"/>
      <c r="F148" s="42"/>
      <c r="G148" s="41"/>
      <c r="H148" s="43"/>
      <c r="I148" s="42"/>
      <c r="J148" s="41"/>
      <c r="K148" s="43"/>
      <c r="L148" s="42"/>
      <c r="M148" s="41"/>
      <c r="N148" s="43"/>
      <c r="O148" s="42"/>
      <c r="P148" s="41"/>
      <c r="Q148" s="43"/>
      <c r="R148" s="42"/>
      <c r="S148" s="41"/>
      <c r="T148" s="43"/>
      <c r="U148" s="42"/>
      <c r="V148" s="41"/>
      <c r="W148" s="43"/>
      <c r="X148" s="42"/>
      <c r="Y148" s="41"/>
      <c r="Z148" s="43"/>
      <c r="AA148" s="38"/>
      <c r="AB148" s="41">
        <f t="shared" si="9"/>
        <v>0</v>
      </c>
      <c r="AC148" s="42"/>
      <c r="AD148" s="41"/>
      <c r="AE148" s="43"/>
      <c r="AF148" s="41"/>
      <c r="AG148" s="39"/>
      <c r="AH148" s="38"/>
      <c r="AI148" s="38"/>
      <c r="AJ148" s="38"/>
      <c r="AK148" s="38"/>
      <c r="AL148" s="38"/>
      <c r="AM148" s="38"/>
      <c r="AN148" s="38"/>
      <c r="AO148" s="38"/>
      <c r="AP148" s="40"/>
      <c r="AQ148" s="55"/>
      <c r="AR148" s="199">
        <f t="shared" si="8"/>
        <v>0</v>
      </c>
      <c r="AS148" s="278">
        <f>SUM(AR144:AR148)</f>
        <v>0</v>
      </c>
      <c r="BF148" s="226"/>
    </row>
    <row r="149" spans="1:58" ht="12.75" customHeight="1" x14ac:dyDescent="0.2">
      <c r="A149" s="339" t="s">
        <v>25</v>
      </c>
      <c r="B149" s="44" t="s">
        <v>46</v>
      </c>
      <c r="C149" s="47">
        <v>17</v>
      </c>
      <c r="D149" s="48"/>
      <c r="E149" s="49"/>
      <c r="F149" s="47"/>
      <c r="G149" s="48"/>
      <c r="H149" s="49"/>
      <c r="I149" s="47">
        <v>20</v>
      </c>
      <c r="J149" s="48">
        <v>20</v>
      </c>
      <c r="K149" s="49"/>
      <c r="L149" s="47"/>
      <c r="M149" s="48"/>
      <c r="N149" s="49"/>
      <c r="O149" s="47">
        <v>17</v>
      </c>
      <c r="P149" s="48"/>
      <c r="Q149" s="49"/>
      <c r="R149" s="47"/>
      <c r="S149" s="48"/>
      <c r="T149" s="49"/>
      <c r="U149" s="47">
        <v>18</v>
      </c>
      <c r="V149" s="48">
        <v>16</v>
      </c>
      <c r="W149" s="49"/>
      <c r="X149" s="47"/>
      <c r="Y149" s="48"/>
      <c r="Z149" s="49"/>
      <c r="AA149" s="10"/>
      <c r="AB149" s="8">
        <f t="shared" si="9"/>
        <v>108</v>
      </c>
      <c r="AC149" s="47">
        <v>14</v>
      </c>
      <c r="AD149" s="48">
        <v>17</v>
      </c>
      <c r="AE149" s="49">
        <v>14</v>
      </c>
      <c r="AF149" s="8">
        <f>SUM(AB149:AB153)+SUM(AC149:AE153)</f>
        <v>470</v>
      </c>
      <c r="AG149" s="45">
        <v>15</v>
      </c>
      <c r="AH149" s="44">
        <v>19</v>
      </c>
      <c r="AI149" s="44">
        <v>18</v>
      </c>
      <c r="AJ149" s="44">
        <v>18</v>
      </c>
      <c r="AK149" s="44">
        <v>16</v>
      </c>
      <c r="AL149" s="44"/>
      <c r="AM149" s="44"/>
      <c r="AN149" s="44"/>
      <c r="AO149" s="44"/>
      <c r="AP149" s="46"/>
      <c r="AQ149" s="28">
        <f>SUM(AG149:AP153)</f>
        <v>86</v>
      </c>
      <c r="AR149" s="28">
        <f t="shared" si="8"/>
        <v>6</v>
      </c>
      <c r="AS149">
        <f>SUM(AS152:AS153)</f>
        <v>29</v>
      </c>
      <c r="BF149" s="226"/>
    </row>
    <row r="150" spans="1:58" x14ac:dyDescent="0.2">
      <c r="A150" s="340"/>
      <c r="B150" s="23" t="s">
        <v>47</v>
      </c>
      <c r="C150" s="36">
        <v>18</v>
      </c>
      <c r="D150" s="24">
        <v>17</v>
      </c>
      <c r="E150" s="37"/>
      <c r="F150" s="36">
        <v>18</v>
      </c>
      <c r="G150" s="24">
        <v>15</v>
      </c>
      <c r="H150" s="37"/>
      <c r="I150" s="36">
        <v>20</v>
      </c>
      <c r="J150" s="24">
        <v>14</v>
      </c>
      <c r="K150" s="37"/>
      <c r="L150" s="36">
        <v>13</v>
      </c>
      <c r="M150" s="24">
        <v>16</v>
      </c>
      <c r="N150" s="37">
        <v>10</v>
      </c>
      <c r="O150" s="36"/>
      <c r="P150" s="24"/>
      <c r="Q150" s="37"/>
      <c r="R150" s="36"/>
      <c r="S150" s="24"/>
      <c r="T150" s="37"/>
      <c r="U150" s="36">
        <v>15</v>
      </c>
      <c r="V150" s="24">
        <v>19</v>
      </c>
      <c r="W150" s="37"/>
      <c r="X150" s="36"/>
      <c r="Y150" s="24"/>
      <c r="Z150" s="37"/>
      <c r="AA150" s="23"/>
      <c r="AB150" s="24">
        <f t="shared" si="9"/>
        <v>175</v>
      </c>
      <c r="AC150" s="36">
        <v>15</v>
      </c>
      <c r="AD150" s="24">
        <v>14</v>
      </c>
      <c r="AE150" s="37"/>
      <c r="AF150" s="24"/>
      <c r="AG150" s="34"/>
      <c r="AH150" s="23"/>
      <c r="AI150" s="23"/>
      <c r="AJ150" s="23"/>
      <c r="AK150" s="23"/>
      <c r="AL150" s="23"/>
      <c r="AM150" s="23"/>
      <c r="AN150" s="23"/>
      <c r="AO150" s="23"/>
      <c r="AP150" s="35"/>
      <c r="AQ150" s="9"/>
      <c r="AR150" s="28">
        <f t="shared" si="8"/>
        <v>11</v>
      </c>
      <c r="BF150" s="226"/>
    </row>
    <row r="151" spans="1:58" x14ac:dyDescent="0.2">
      <c r="A151" s="340"/>
      <c r="B151" s="10" t="s">
        <v>49</v>
      </c>
      <c r="C151" s="31"/>
      <c r="D151" s="224"/>
      <c r="E151" s="32"/>
      <c r="F151" s="31"/>
      <c r="G151" s="12"/>
      <c r="H151" s="32"/>
      <c r="I151" s="31"/>
      <c r="J151" s="224"/>
      <c r="K151" s="32"/>
      <c r="L151" s="31"/>
      <c r="M151" s="224"/>
      <c r="N151" s="32"/>
      <c r="O151" s="31">
        <v>16</v>
      </c>
      <c r="P151" s="224"/>
      <c r="Q151" s="32"/>
      <c r="R151" s="31">
        <v>17</v>
      </c>
      <c r="S151" s="224"/>
      <c r="T151" s="32"/>
      <c r="U151" s="31"/>
      <c r="V151" s="12"/>
      <c r="W151" s="32"/>
      <c r="X151" s="31"/>
      <c r="Y151" s="224"/>
      <c r="Z151" s="32"/>
      <c r="AA151" s="10"/>
      <c r="AB151" s="8">
        <f t="shared" si="9"/>
        <v>33</v>
      </c>
      <c r="AC151" s="31"/>
      <c r="AD151" s="8"/>
      <c r="AE151" s="32"/>
      <c r="AF151" s="8"/>
      <c r="AG151" s="29"/>
      <c r="AH151" s="10"/>
      <c r="AI151" s="10"/>
      <c r="AJ151" s="10"/>
      <c r="AK151" s="10"/>
      <c r="AL151" s="10"/>
      <c r="AM151" s="10"/>
      <c r="AN151" s="10"/>
      <c r="AO151" s="10"/>
      <c r="AP151" s="30"/>
      <c r="AQ151" s="9"/>
      <c r="AR151" s="28">
        <f t="shared" si="8"/>
        <v>2</v>
      </c>
      <c r="BF151" s="226"/>
    </row>
    <row r="152" spans="1:58" x14ac:dyDescent="0.2">
      <c r="A152" s="340"/>
      <c r="B152" s="23" t="s">
        <v>50</v>
      </c>
      <c r="C152" s="36">
        <v>15</v>
      </c>
      <c r="D152" s="24"/>
      <c r="E152" s="37"/>
      <c r="F152" s="36"/>
      <c r="G152" s="24"/>
      <c r="H152" s="37"/>
      <c r="I152" s="36"/>
      <c r="J152" s="24"/>
      <c r="K152" s="37"/>
      <c r="L152" s="36"/>
      <c r="M152" s="24"/>
      <c r="N152" s="37"/>
      <c r="O152" s="36"/>
      <c r="P152" s="24"/>
      <c r="Q152" s="37"/>
      <c r="R152" s="36"/>
      <c r="S152" s="24"/>
      <c r="T152" s="37"/>
      <c r="U152" s="36"/>
      <c r="V152" s="24"/>
      <c r="W152" s="37"/>
      <c r="X152" s="36"/>
      <c r="Y152" s="24"/>
      <c r="Z152" s="37"/>
      <c r="AA152" s="23"/>
      <c r="AB152" s="24">
        <f t="shared" si="9"/>
        <v>15</v>
      </c>
      <c r="AC152" s="36"/>
      <c r="AD152" s="24"/>
      <c r="AE152" s="37"/>
      <c r="AF152" s="24"/>
      <c r="AG152" s="34"/>
      <c r="AH152" s="23"/>
      <c r="AI152" s="23"/>
      <c r="AJ152" s="23"/>
      <c r="AK152" s="23"/>
      <c r="AL152" s="23"/>
      <c r="AM152" s="23"/>
      <c r="AN152" s="23"/>
      <c r="AO152" s="23"/>
      <c r="AP152" s="35"/>
      <c r="AQ152" s="9"/>
      <c r="AR152" s="28">
        <f t="shared" si="8"/>
        <v>1</v>
      </c>
      <c r="AS152">
        <v>5</v>
      </c>
      <c r="BF152" s="226"/>
    </row>
    <row r="153" spans="1:58" x14ac:dyDescent="0.2">
      <c r="A153" s="341"/>
      <c r="B153" s="51" t="s">
        <v>51</v>
      </c>
      <c r="C153" s="55">
        <v>16</v>
      </c>
      <c r="D153" s="54"/>
      <c r="E153" s="56"/>
      <c r="F153" s="55"/>
      <c r="G153" s="54"/>
      <c r="H153" s="56"/>
      <c r="I153" s="55"/>
      <c r="J153" s="54"/>
      <c r="K153" s="56"/>
      <c r="L153" s="55"/>
      <c r="M153" s="54"/>
      <c r="N153" s="56"/>
      <c r="O153" s="55">
        <v>14</v>
      </c>
      <c r="P153" s="54">
        <v>17</v>
      </c>
      <c r="Q153" s="56"/>
      <c r="R153" s="55"/>
      <c r="S153" s="54"/>
      <c r="T153" s="56"/>
      <c r="U153" s="55">
        <v>18</v>
      </c>
      <c r="V153" s="54"/>
      <c r="W153" s="56"/>
      <c r="X153" s="55"/>
      <c r="Y153" s="54"/>
      <c r="Z153" s="56"/>
      <c r="AA153" s="51"/>
      <c r="AB153" s="54">
        <f t="shared" si="9"/>
        <v>65</v>
      </c>
      <c r="AC153" s="55"/>
      <c r="AD153" s="54"/>
      <c r="AE153" s="56"/>
      <c r="AF153" s="54"/>
      <c r="AG153" s="52"/>
      <c r="AH153" s="51"/>
      <c r="AI153" s="51"/>
      <c r="AJ153" s="51"/>
      <c r="AK153" s="51"/>
      <c r="AL153" s="51"/>
      <c r="AM153" s="51"/>
      <c r="AN153" s="51"/>
      <c r="AO153" s="51"/>
      <c r="AP153" s="53"/>
      <c r="AQ153" s="55"/>
      <c r="AR153" s="199">
        <f t="shared" si="8"/>
        <v>4</v>
      </c>
      <c r="AS153" s="278">
        <f>SUM(AR149:AR153)</f>
        <v>24</v>
      </c>
      <c r="BF153" s="226"/>
    </row>
    <row r="154" spans="1:58" ht="12.75" customHeight="1" x14ac:dyDescent="0.2">
      <c r="A154" s="339" t="s">
        <v>199</v>
      </c>
      <c r="B154" s="20" t="s">
        <v>46</v>
      </c>
      <c r="C154" s="25">
        <v>17</v>
      </c>
      <c r="D154" s="26"/>
      <c r="E154" s="27"/>
      <c r="F154" s="25"/>
      <c r="G154" s="26"/>
      <c r="H154" s="27"/>
      <c r="I154" s="25">
        <v>16</v>
      </c>
      <c r="J154" s="26">
        <v>13</v>
      </c>
      <c r="K154" s="27"/>
      <c r="L154" s="25">
        <v>14</v>
      </c>
      <c r="M154" s="26">
        <v>13</v>
      </c>
      <c r="N154" s="27"/>
      <c r="O154" s="25"/>
      <c r="P154" s="26"/>
      <c r="Q154" s="27"/>
      <c r="R154" s="25"/>
      <c r="S154" s="26"/>
      <c r="T154" s="27"/>
      <c r="U154" s="25"/>
      <c r="V154" s="26"/>
      <c r="W154" s="27"/>
      <c r="X154" s="25"/>
      <c r="Y154" s="26"/>
      <c r="Z154" s="27"/>
      <c r="AA154" s="23"/>
      <c r="AB154" s="24">
        <f t="shared" si="9"/>
        <v>73</v>
      </c>
      <c r="AC154" s="25">
        <v>15</v>
      </c>
      <c r="AD154" s="26">
        <v>14</v>
      </c>
      <c r="AE154" s="27">
        <v>16</v>
      </c>
      <c r="AF154" s="24">
        <f>SUM(AB154:AB158)+SUM(AC154:AE158)</f>
        <v>379</v>
      </c>
      <c r="AG154" s="21">
        <v>15</v>
      </c>
      <c r="AH154" s="20">
        <v>16</v>
      </c>
      <c r="AI154" s="20">
        <v>16</v>
      </c>
      <c r="AJ154" s="20">
        <v>18</v>
      </c>
      <c r="AK154" s="20">
        <v>17</v>
      </c>
      <c r="AL154" s="20"/>
      <c r="AM154" s="20"/>
      <c r="AN154" s="20"/>
      <c r="AO154" s="20"/>
      <c r="AP154" s="22"/>
      <c r="AQ154" s="28">
        <f>SUM(AG154:AP158)</f>
        <v>82</v>
      </c>
      <c r="AR154" s="28">
        <f t="shared" si="8"/>
        <v>5</v>
      </c>
      <c r="AS154">
        <f>SUM(AS157:AS158)</f>
        <v>25</v>
      </c>
      <c r="BF154" s="226"/>
    </row>
    <row r="155" spans="1:58" x14ac:dyDescent="0.2">
      <c r="A155" s="340"/>
      <c r="B155" s="10" t="s">
        <v>47</v>
      </c>
      <c r="C155" s="31">
        <v>15</v>
      </c>
      <c r="D155" s="224"/>
      <c r="E155" s="32"/>
      <c r="F155" s="31"/>
      <c r="G155" s="12"/>
      <c r="H155" s="32"/>
      <c r="I155" s="31"/>
      <c r="J155" s="12"/>
      <c r="K155" s="32"/>
      <c r="L155" s="31"/>
      <c r="M155" s="224"/>
      <c r="N155" s="32"/>
      <c r="O155" s="31"/>
      <c r="P155" s="12"/>
      <c r="Q155" s="32"/>
      <c r="R155" s="31"/>
      <c r="S155" s="12"/>
      <c r="T155" s="32"/>
      <c r="U155" s="31"/>
      <c r="V155" s="12"/>
      <c r="W155" s="32"/>
      <c r="X155" s="31"/>
      <c r="Y155" s="12"/>
      <c r="Z155" s="32"/>
      <c r="AA155" s="10"/>
      <c r="AB155" s="8">
        <f t="shared" si="9"/>
        <v>15</v>
      </c>
      <c r="AC155" s="31">
        <v>14</v>
      </c>
      <c r="AD155" s="12">
        <v>14</v>
      </c>
      <c r="AE155" s="32"/>
      <c r="AF155" s="8"/>
      <c r="AG155" s="29"/>
      <c r="AH155" s="10"/>
      <c r="AI155" s="10"/>
      <c r="AJ155" s="10"/>
      <c r="AK155" s="10"/>
      <c r="AL155" s="10"/>
      <c r="AM155" s="10"/>
      <c r="AN155" s="10"/>
      <c r="AO155" s="10"/>
      <c r="AP155" s="30"/>
      <c r="AQ155" s="9"/>
      <c r="AR155" s="28">
        <f t="shared" si="8"/>
        <v>1</v>
      </c>
      <c r="BF155" s="226"/>
    </row>
    <row r="156" spans="1:58" x14ac:dyDescent="0.2">
      <c r="A156" s="340"/>
      <c r="B156" s="23" t="s">
        <v>49</v>
      </c>
      <c r="C156" s="36">
        <v>15</v>
      </c>
      <c r="D156" s="24">
        <v>18</v>
      </c>
      <c r="E156" s="37">
        <v>19</v>
      </c>
      <c r="F156" s="36"/>
      <c r="G156" s="24"/>
      <c r="H156" s="37"/>
      <c r="I156" s="36">
        <v>18</v>
      </c>
      <c r="J156" s="24">
        <v>16</v>
      </c>
      <c r="K156" s="37">
        <v>13</v>
      </c>
      <c r="L156" s="36">
        <v>13</v>
      </c>
      <c r="M156" s="24">
        <v>13</v>
      </c>
      <c r="N156" s="37">
        <v>15</v>
      </c>
      <c r="O156" s="36">
        <v>15</v>
      </c>
      <c r="P156" s="24">
        <v>18</v>
      </c>
      <c r="Q156" s="37">
        <v>15</v>
      </c>
      <c r="R156" s="36"/>
      <c r="S156" s="24"/>
      <c r="T156" s="37"/>
      <c r="U156" s="36"/>
      <c r="V156" s="24"/>
      <c r="W156" s="37"/>
      <c r="X156" s="36"/>
      <c r="Y156" s="24"/>
      <c r="Z156" s="37"/>
      <c r="AA156" s="23"/>
      <c r="AB156" s="24">
        <f t="shared" si="9"/>
        <v>188</v>
      </c>
      <c r="AC156" s="36"/>
      <c r="AD156" s="24"/>
      <c r="AE156" s="37"/>
      <c r="AF156" s="24"/>
      <c r="AG156" s="34"/>
      <c r="AH156" s="23"/>
      <c r="AI156" s="23"/>
      <c r="AJ156" s="23"/>
      <c r="AK156" s="23"/>
      <c r="AL156" s="23"/>
      <c r="AM156" s="23"/>
      <c r="AN156" s="23"/>
      <c r="AO156" s="23"/>
      <c r="AP156" s="35"/>
      <c r="AQ156" s="9"/>
      <c r="AR156" s="28">
        <f t="shared" si="8"/>
        <v>12</v>
      </c>
      <c r="BF156" s="226"/>
    </row>
    <row r="157" spans="1:58" x14ac:dyDescent="0.2">
      <c r="A157" s="340"/>
      <c r="B157" s="10" t="s">
        <v>50</v>
      </c>
      <c r="C157" s="31"/>
      <c r="D157" s="224"/>
      <c r="E157" s="32"/>
      <c r="F157" s="31"/>
      <c r="G157" s="12"/>
      <c r="H157" s="32"/>
      <c r="I157" s="31"/>
      <c r="J157" s="224"/>
      <c r="K157" s="32"/>
      <c r="L157" s="31"/>
      <c r="M157" s="224"/>
      <c r="N157" s="32"/>
      <c r="O157" s="31"/>
      <c r="P157" s="224"/>
      <c r="Q157" s="32"/>
      <c r="R157" s="31"/>
      <c r="S157" s="224"/>
      <c r="T157" s="32"/>
      <c r="U157" s="31"/>
      <c r="V157" s="12"/>
      <c r="W157" s="32"/>
      <c r="X157" s="31"/>
      <c r="Y157" s="224"/>
      <c r="Z157" s="32"/>
      <c r="AA157" s="10"/>
      <c r="AB157" s="8">
        <f t="shared" ref="AB157:AB183" si="10">SUM(C157:Z157)</f>
        <v>0</v>
      </c>
      <c r="AC157" s="31"/>
      <c r="AD157" s="8"/>
      <c r="AE157" s="32"/>
      <c r="AF157" s="8"/>
      <c r="AG157" s="29"/>
      <c r="AH157" s="10"/>
      <c r="AI157" s="10"/>
      <c r="AJ157" s="10"/>
      <c r="AK157" s="10"/>
      <c r="AL157" s="10"/>
      <c r="AM157" s="10"/>
      <c r="AN157" s="10"/>
      <c r="AO157" s="10"/>
      <c r="AP157" s="30"/>
      <c r="AQ157" s="9"/>
      <c r="AR157" s="28">
        <f t="shared" si="8"/>
        <v>0</v>
      </c>
      <c r="AS157">
        <v>5</v>
      </c>
      <c r="BF157" s="226"/>
    </row>
    <row r="158" spans="1:58" x14ac:dyDescent="0.2">
      <c r="A158" s="341"/>
      <c r="B158" s="38" t="s">
        <v>51</v>
      </c>
      <c r="C158" s="42"/>
      <c r="D158" s="41"/>
      <c r="E158" s="43"/>
      <c r="F158" s="42"/>
      <c r="G158" s="41"/>
      <c r="H158" s="43"/>
      <c r="I158" s="42"/>
      <c r="J158" s="41"/>
      <c r="K158" s="43"/>
      <c r="L158" s="42"/>
      <c r="M158" s="41"/>
      <c r="N158" s="43"/>
      <c r="O158" s="42">
        <v>15</v>
      </c>
      <c r="P158" s="41">
        <v>15</v>
      </c>
      <c r="Q158" s="43"/>
      <c r="R158" s="42"/>
      <c r="S158" s="41"/>
      <c r="T158" s="43"/>
      <c r="U158" s="42"/>
      <c r="V158" s="41"/>
      <c r="W158" s="43"/>
      <c r="X158" s="42"/>
      <c r="Y158" s="41"/>
      <c r="Z158" s="43"/>
      <c r="AA158" s="38"/>
      <c r="AB158" s="41">
        <f t="shared" si="10"/>
        <v>30</v>
      </c>
      <c r="AC158" s="42"/>
      <c r="AD158" s="41"/>
      <c r="AE158" s="43"/>
      <c r="AF158" s="41"/>
      <c r="AG158" s="39"/>
      <c r="AH158" s="38"/>
      <c r="AI158" s="38"/>
      <c r="AJ158" s="38"/>
      <c r="AK158" s="38"/>
      <c r="AL158" s="38"/>
      <c r="AM158" s="38"/>
      <c r="AN158" s="38"/>
      <c r="AO158" s="38"/>
      <c r="AP158" s="40"/>
      <c r="AQ158" s="55"/>
      <c r="AR158" s="199">
        <f t="shared" si="8"/>
        <v>2</v>
      </c>
      <c r="AS158" s="278">
        <f>SUM(AR154:AR158)</f>
        <v>20</v>
      </c>
      <c r="BF158" s="226"/>
    </row>
    <row r="159" spans="1:58" ht="12.75" customHeight="1" x14ac:dyDescent="0.2">
      <c r="A159" s="339" t="s">
        <v>30</v>
      </c>
      <c r="B159" s="44" t="s">
        <v>46</v>
      </c>
      <c r="C159" s="47"/>
      <c r="D159" s="48"/>
      <c r="E159" s="49"/>
      <c r="F159" s="47"/>
      <c r="G159" s="48"/>
      <c r="H159" s="49"/>
      <c r="I159" s="47"/>
      <c r="J159" s="48"/>
      <c r="K159" s="49"/>
      <c r="L159" s="47"/>
      <c r="M159" s="48"/>
      <c r="N159" s="49"/>
      <c r="O159" s="47"/>
      <c r="P159" s="48"/>
      <c r="Q159" s="49"/>
      <c r="R159" s="47"/>
      <c r="S159" s="48"/>
      <c r="T159" s="49"/>
      <c r="U159" s="47"/>
      <c r="V159" s="48"/>
      <c r="W159" s="49"/>
      <c r="X159" s="47"/>
      <c r="Y159" s="48"/>
      <c r="Z159" s="49"/>
      <c r="AA159" s="10"/>
      <c r="AB159" s="8">
        <f t="shared" si="10"/>
        <v>0</v>
      </c>
      <c r="AC159" s="47">
        <v>14</v>
      </c>
      <c r="AD159" s="48">
        <v>14</v>
      </c>
      <c r="AE159" s="49">
        <v>15</v>
      </c>
      <c r="AF159" s="8">
        <f>SUM(AB159:AB163)+SUM(AC159:AE163)</f>
        <v>578</v>
      </c>
      <c r="AG159" s="45">
        <v>18</v>
      </c>
      <c r="AH159" s="44">
        <v>16</v>
      </c>
      <c r="AI159" s="44">
        <v>16</v>
      </c>
      <c r="AJ159" s="44">
        <v>16</v>
      </c>
      <c r="AK159" s="44">
        <v>16</v>
      </c>
      <c r="AL159" s="44"/>
      <c r="AM159" s="44"/>
      <c r="AN159" s="44"/>
      <c r="AO159" s="44"/>
      <c r="AP159" s="46"/>
      <c r="AQ159" s="28">
        <f>SUM(AG159:AP163)</f>
        <v>82</v>
      </c>
      <c r="AR159" s="28">
        <f t="shared" si="8"/>
        <v>0</v>
      </c>
      <c r="AS159">
        <f>SUM(AS162:AS163)</f>
        <v>40</v>
      </c>
      <c r="BF159" s="226"/>
    </row>
    <row r="160" spans="1:58" x14ac:dyDescent="0.2">
      <c r="A160" s="340"/>
      <c r="B160" s="23" t="s">
        <v>47</v>
      </c>
      <c r="C160" s="36">
        <v>16</v>
      </c>
      <c r="D160" s="24">
        <v>20</v>
      </c>
      <c r="E160" s="37"/>
      <c r="F160" s="36">
        <v>12</v>
      </c>
      <c r="G160" s="24">
        <v>12</v>
      </c>
      <c r="H160" s="37"/>
      <c r="I160" s="36">
        <v>20</v>
      </c>
      <c r="J160" s="24">
        <v>15</v>
      </c>
      <c r="K160" s="37">
        <v>13</v>
      </c>
      <c r="L160" s="36">
        <v>12</v>
      </c>
      <c r="M160" s="24">
        <v>15</v>
      </c>
      <c r="N160" s="37"/>
      <c r="O160" s="36">
        <v>20</v>
      </c>
      <c r="P160" s="24">
        <v>15</v>
      </c>
      <c r="Q160" s="37"/>
      <c r="R160" s="36">
        <v>14</v>
      </c>
      <c r="S160" s="24">
        <v>14</v>
      </c>
      <c r="T160" s="37">
        <v>15</v>
      </c>
      <c r="U160" s="36">
        <v>12</v>
      </c>
      <c r="V160" s="24">
        <v>13</v>
      </c>
      <c r="W160" s="37"/>
      <c r="X160" s="36"/>
      <c r="Y160" s="24"/>
      <c r="Z160" s="37"/>
      <c r="AA160" s="23"/>
      <c r="AB160" s="24">
        <f t="shared" si="10"/>
        <v>238</v>
      </c>
      <c r="AC160" s="36">
        <v>16</v>
      </c>
      <c r="AD160" s="24">
        <v>16</v>
      </c>
      <c r="AE160" s="37"/>
      <c r="AF160" s="24"/>
      <c r="AG160" s="34"/>
      <c r="AH160" s="23"/>
      <c r="AI160" s="23"/>
      <c r="AJ160" s="23"/>
      <c r="AK160" s="23"/>
      <c r="AL160" s="23"/>
      <c r="AM160" s="23"/>
      <c r="AN160" s="23"/>
      <c r="AO160" s="23"/>
      <c r="AP160" s="35"/>
      <c r="AQ160" s="9"/>
      <c r="AR160" s="28">
        <f t="shared" si="8"/>
        <v>16</v>
      </c>
      <c r="BF160" s="226"/>
    </row>
    <row r="161" spans="1:58" x14ac:dyDescent="0.2">
      <c r="A161" s="340"/>
      <c r="B161" s="10" t="s">
        <v>49</v>
      </c>
      <c r="C161" s="31"/>
      <c r="D161" s="224"/>
      <c r="E161" s="32"/>
      <c r="F161" s="31"/>
      <c r="G161" s="12"/>
      <c r="H161" s="32"/>
      <c r="I161" s="31"/>
      <c r="J161" s="224"/>
      <c r="K161" s="32"/>
      <c r="L161" s="31"/>
      <c r="M161" s="12"/>
      <c r="N161" s="32"/>
      <c r="O161" s="31"/>
      <c r="P161" s="224"/>
      <c r="Q161" s="32"/>
      <c r="R161" s="31"/>
      <c r="S161" s="224"/>
      <c r="T161" s="32"/>
      <c r="U161" s="31"/>
      <c r="V161" s="12"/>
      <c r="W161" s="32"/>
      <c r="X161" s="31"/>
      <c r="Y161" s="224"/>
      <c r="Z161" s="32"/>
      <c r="AA161" s="10"/>
      <c r="AB161" s="8">
        <f t="shared" si="10"/>
        <v>0</v>
      </c>
      <c r="AC161" s="31"/>
      <c r="AD161" s="8"/>
      <c r="AE161" s="32"/>
      <c r="AF161" s="8"/>
      <c r="AG161" s="29"/>
      <c r="AH161" s="10"/>
      <c r="AI161" s="10"/>
      <c r="AJ161" s="10"/>
      <c r="AK161" s="10"/>
      <c r="AL161" s="10"/>
      <c r="AM161" s="10"/>
      <c r="AN161" s="10"/>
      <c r="AO161" s="10"/>
      <c r="AP161" s="30"/>
      <c r="AQ161" s="9"/>
      <c r="AR161" s="28">
        <f t="shared" si="8"/>
        <v>0</v>
      </c>
      <c r="BF161" s="226"/>
    </row>
    <row r="162" spans="1:58" x14ac:dyDescent="0.2">
      <c r="A162" s="340"/>
      <c r="B162" s="23" t="s">
        <v>50</v>
      </c>
      <c r="C162" s="36"/>
      <c r="D162" s="24"/>
      <c r="E162" s="37"/>
      <c r="F162" s="36"/>
      <c r="G162" s="24"/>
      <c r="H162" s="37"/>
      <c r="I162" s="36"/>
      <c r="J162" s="24"/>
      <c r="K162" s="37"/>
      <c r="L162" s="36"/>
      <c r="M162" s="24"/>
      <c r="N162" s="37"/>
      <c r="O162" s="36"/>
      <c r="P162" s="24"/>
      <c r="Q162" s="37"/>
      <c r="R162" s="36"/>
      <c r="S162" s="24"/>
      <c r="T162" s="37"/>
      <c r="U162" s="36"/>
      <c r="V162" s="24"/>
      <c r="W162" s="37"/>
      <c r="X162" s="36"/>
      <c r="Y162" s="24"/>
      <c r="Z162" s="37"/>
      <c r="AA162" s="23"/>
      <c r="AB162" s="24">
        <f t="shared" si="10"/>
        <v>0</v>
      </c>
      <c r="AC162" s="36"/>
      <c r="AD162" s="24"/>
      <c r="AE162" s="37"/>
      <c r="AF162" s="24"/>
      <c r="AG162" s="34"/>
      <c r="AH162" s="23"/>
      <c r="AI162" s="23"/>
      <c r="AJ162" s="23"/>
      <c r="AK162" s="23"/>
      <c r="AL162" s="23"/>
      <c r="AM162" s="23"/>
      <c r="AN162" s="23"/>
      <c r="AO162" s="23"/>
      <c r="AP162" s="35"/>
      <c r="AQ162" s="9"/>
      <c r="AR162" s="28">
        <f t="shared" si="8"/>
        <v>0</v>
      </c>
      <c r="AS162">
        <v>5</v>
      </c>
      <c r="BF162" s="226"/>
    </row>
    <row r="163" spans="1:58" x14ac:dyDescent="0.2">
      <c r="A163" s="341"/>
      <c r="B163" s="51" t="s">
        <v>51</v>
      </c>
      <c r="C163" s="55">
        <v>15</v>
      </c>
      <c r="D163" s="54">
        <v>16</v>
      </c>
      <c r="E163" s="56">
        <v>15</v>
      </c>
      <c r="F163" s="55">
        <v>12</v>
      </c>
      <c r="G163" s="54">
        <v>14</v>
      </c>
      <c r="H163" s="56">
        <v>13</v>
      </c>
      <c r="I163" s="55">
        <v>15</v>
      </c>
      <c r="J163" s="54">
        <v>16</v>
      </c>
      <c r="K163" s="56"/>
      <c r="L163" s="55">
        <v>12</v>
      </c>
      <c r="M163" s="54">
        <v>13</v>
      </c>
      <c r="N163" s="56">
        <v>10</v>
      </c>
      <c r="O163" s="55">
        <v>16</v>
      </c>
      <c r="P163" s="54">
        <v>16</v>
      </c>
      <c r="Q163" s="56">
        <v>15</v>
      </c>
      <c r="R163" s="55">
        <v>14</v>
      </c>
      <c r="S163" s="54">
        <v>14</v>
      </c>
      <c r="T163" s="56"/>
      <c r="U163" s="55">
        <v>13</v>
      </c>
      <c r="V163" s="54">
        <v>13</v>
      </c>
      <c r="W163" s="56">
        <v>13</v>
      </c>
      <c r="X163" s="55"/>
      <c r="Y163" s="54"/>
      <c r="Z163" s="56"/>
      <c r="AA163" s="51"/>
      <c r="AB163" s="54">
        <f t="shared" si="10"/>
        <v>265</v>
      </c>
      <c r="AC163" s="55"/>
      <c r="AD163" s="54"/>
      <c r="AE163" s="56"/>
      <c r="AF163" s="54"/>
      <c r="AG163" s="52"/>
      <c r="AH163" s="51"/>
      <c r="AI163" s="51"/>
      <c r="AJ163" s="51"/>
      <c r="AK163" s="51"/>
      <c r="AL163" s="51"/>
      <c r="AM163" s="51"/>
      <c r="AN163" s="51"/>
      <c r="AO163" s="51"/>
      <c r="AP163" s="53"/>
      <c r="AQ163" s="55"/>
      <c r="AR163" s="199">
        <f t="shared" si="8"/>
        <v>19</v>
      </c>
      <c r="AS163" s="278">
        <f>SUM(AR159:AR163)</f>
        <v>35</v>
      </c>
    </row>
    <row r="164" spans="1:58" ht="12.75" customHeight="1" x14ac:dyDescent="0.2">
      <c r="A164" s="339" t="s">
        <v>20</v>
      </c>
      <c r="B164" s="20" t="s">
        <v>46</v>
      </c>
      <c r="C164" s="25"/>
      <c r="D164" s="26"/>
      <c r="E164" s="27"/>
      <c r="F164" s="25"/>
      <c r="G164" s="26"/>
      <c r="H164" s="27"/>
      <c r="I164" s="25"/>
      <c r="J164" s="26"/>
      <c r="K164" s="27"/>
      <c r="L164" s="25"/>
      <c r="M164" s="26"/>
      <c r="N164" s="27"/>
      <c r="O164" s="25"/>
      <c r="P164" s="26"/>
      <c r="Q164" s="27"/>
      <c r="R164" s="25"/>
      <c r="S164" s="26"/>
      <c r="T164" s="27"/>
      <c r="U164" s="25"/>
      <c r="V164" s="26"/>
      <c r="W164" s="27"/>
      <c r="X164" s="25"/>
      <c r="Y164" s="26"/>
      <c r="Z164" s="27"/>
      <c r="AA164" s="23"/>
      <c r="AB164" s="24">
        <f t="shared" si="10"/>
        <v>0</v>
      </c>
      <c r="AC164" s="25">
        <v>17</v>
      </c>
      <c r="AD164" s="26">
        <v>14</v>
      </c>
      <c r="AE164" s="27">
        <v>16</v>
      </c>
      <c r="AF164" s="24">
        <f>SUM(AB164:AB168)+SUM(AC164:AE168)</f>
        <v>334</v>
      </c>
      <c r="AG164" s="21"/>
      <c r="AH164" s="20"/>
      <c r="AI164" s="20"/>
      <c r="AJ164" s="20"/>
      <c r="AK164" s="20"/>
      <c r="AL164" s="20"/>
      <c r="AM164" s="20"/>
      <c r="AN164" s="20"/>
      <c r="AO164" s="20"/>
      <c r="AP164" s="22"/>
      <c r="AQ164" s="28">
        <f>SUM(AG164:AP168)</f>
        <v>0</v>
      </c>
      <c r="AR164" s="28">
        <f t="shared" si="8"/>
        <v>0</v>
      </c>
      <c r="AS164">
        <f>SUM(AS167:AS168)</f>
        <v>22</v>
      </c>
    </row>
    <row r="165" spans="1:58" x14ac:dyDescent="0.2">
      <c r="A165" s="340"/>
      <c r="B165" s="10" t="s">
        <v>47</v>
      </c>
      <c r="C165" s="31"/>
      <c r="D165" s="224"/>
      <c r="E165" s="32"/>
      <c r="F165" s="31"/>
      <c r="G165" s="12"/>
      <c r="H165" s="32"/>
      <c r="I165" s="31"/>
      <c r="J165" s="224"/>
      <c r="K165" s="32"/>
      <c r="L165" s="31">
        <v>14</v>
      </c>
      <c r="M165" s="12"/>
      <c r="N165" s="32"/>
      <c r="O165" s="31"/>
      <c r="P165" s="12"/>
      <c r="Q165" s="32"/>
      <c r="R165" s="31"/>
      <c r="S165" s="12"/>
      <c r="T165" s="32"/>
      <c r="U165" s="31"/>
      <c r="V165" s="12"/>
      <c r="W165" s="32"/>
      <c r="X165" s="31"/>
      <c r="Y165" s="12"/>
      <c r="Z165" s="32"/>
      <c r="AA165" s="10"/>
      <c r="AB165" s="8">
        <f t="shared" si="10"/>
        <v>14</v>
      </c>
      <c r="AC165" s="31">
        <v>14</v>
      </c>
      <c r="AD165" s="12">
        <v>15</v>
      </c>
      <c r="AE165" s="32"/>
      <c r="AF165" s="8"/>
      <c r="AG165" s="29"/>
      <c r="AH165" s="10"/>
      <c r="AI165" s="10"/>
      <c r="AJ165" s="10"/>
      <c r="AK165" s="10"/>
      <c r="AL165" s="10"/>
      <c r="AM165" s="10"/>
      <c r="AN165" s="10"/>
      <c r="AO165" s="10"/>
      <c r="AP165" s="30"/>
      <c r="AQ165" s="9"/>
      <c r="AR165" s="28">
        <f t="shared" si="8"/>
        <v>1</v>
      </c>
    </row>
    <row r="166" spans="1:58" x14ac:dyDescent="0.2">
      <c r="A166" s="340"/>
      <c r="B166" s="23" t="s">
        <v>49</v>
      </c>
      <c r="C166" s="36">
        <v>20</v>
      </c>
      <c r="D166" s="24"/>
      <c r="E166" s="37"/>
      <c r="F166" s="36"/>
      <c r="G166" s="24"/>
      <c r="H166" s="37"/>
      <c r="I166" s="36"/>
      <c r="J166" s="24"/>
      <c r="K166" s="37"/>
      <c r="L166" s="36"/>
      <c r="M166" s="24"/>
      <c r="N166" s="37"/>
      <c r="O166" s="36"/>
      <c r="P166" s="24"/>
      <c r="Q166" s="37"/>
      <c r="R166" s="36"/>
      <c r="S166" s="24"/>
      <c r="T166" s="37"/>
      <c r="U166" s="36"/>
      <c r="V166" s="24"/>
      <c r="W166" s="37"/>
      <c r="X166" s="36"/>
      <c r="Y166" s="24"/>
      <c r="Z166" s="37"/>
      <c r="AA166" s="23"/>
      <c r="AB166" s="24">
        <f t="shared" si="10"/>
        <v>20</v>
      </c>
      <c r="AC166" s="36"/>
      <c r="AD166" s="24"/>
      <c r="AE166" s="37"/>
      <c r="AF166" s="24"/>
      <c r="AG166" s="34"/>
      <c r="AH166" s="23"/>
      <c r="AI166" s="23"/>
      <c r="AJ166" s="23"/>
      <c r="AK166" s="23"/>
      <c r="AL166" s="23"/>
      <c r="AM166" s="23"/>
      <c r="AN166" s="23"/>
      <c r="AO166" s="23"/>
      <c r="AP166" s="35"/>
      <c r="AQ166" s="9"/>
      <c r="AR166" s="28">
        <f t="shared" si="8"/>
        <v>1</v>
      </c>
    </row>
    <row r="167" spans="1:58" x14ac:dyDescent="0.2">
      <c r="A167" s="340"/>
      <c r="B167" s="10" t="s">
        <v>50</v>
      </c>
      <c r="C167" s="31"/>
      <c r="D167" s="224"/>
      <c r="E167" s="32"/>
      <c r="F167" s="31"/>
      <c r="G167" s="12"/>
      <c r="H167" s="32"/>
      <c r="I167" s="31"/>
      <c r="J167" s="224"/>
      <c r="K167" s="32"/>
      <c r="L167" s="31">
        <v>12</v>
      </c>
      <c r="M167" s="12"/>
      <c r="N167" s="32"/>
      <c r="O167" s="31">
        <v>19</v>
      </c>
      <c r="P167" s="224"/>
      <c r="Q167" s="32"/>
      <c r="R167" s="31"/>
      <c r="S167" s="224"/>
      <c r="T167" s="32"/>
      <c r="U167" s="31">
        <v>16</v>
      </c>
      <c r="V167" s="12">
        <v>14</v>
      </c>
      <c r="W167" s="32"/>
      <c r="X167" s="31"/>
      <c r="Y167" s="224"/>
      <c r="Z167" s="32"/>
      <c r="AA167" s="10"/>
      <c r="AB167" s="8">
        <f t="shared" si="10"/>
        <v>61</v>
      </c>
      <c r="AC167" s="31"/>
      <c r="AD167" s="8"/>
      <c r="AE167" s="32"/>
      <c r="AF167" s="8"/>
      <c r="AG167" s="29"/>
      <c r="AH167" s="10"/>
      <c r="AI167" s="10"/>
      <c r="AJ167" s="10"/>
      <c r="AK167" s="10"/>
      <c r="AL167" s="10"/>
      <c r="AM167" s="10"/>
      <c r="AN167" s="10"/>
      <c r="AO167" s="10"/>
      <c r="AP167" s="30"/>
      <c r="AQ167" s="9"/>
      <c r="AR167" s="28">
        <f t="shared" si="8"/>
        <v>4</v>
      </c>
      <c r="AS167">
        <v>5</v>
      </c>
    </row>
    <row r="168" spans="1:58" x14ac:dyDescent="0.2">
      <c r="A168" s="341"/>
      <c r="B168" s="38" t="s">
        <v>51</v>
      </c>
      <c r="C168" s="42">
        <v>16</v>
      </c>
      <c r="D168" s="41">
        <v>18</v>
      </c>
      <c r="E168" s="43"/>
      <c r="F168" s="42"/>
      <c r="G168" s="41"/>
      <c r="H168" s="43"/>
      <c r="I168" s="42"/>
      <c r="J168" s="41"/>
      <c r="K168" s="43"/>
      <c r="L168" s="42">
        <v>10</v>
      </c>
      <c r="M168" s="41">
        <v>13</v>
      </c>
      <c r="N168" s="43">
        <v>16</v>
      </c>
      <c r="O168" s="42">
        <v>16</v>
      </c>
      <c r="P168" s="41">
        <v>16</v>
      </c>
      <c r="Q168" s="43">
        <v>16</v>
      </c>
      <c r="R168" s="42"/>
      <c r="S168" s="41"/>
      <c r="T168" s="43"/>
      <c r="U168" s="42">
        <v>13</v>
      </c>
      <c r="V168" s="41">
        <v>14</v>
      </c>
      <c r="W168" s="43">
        <v>15</v>
      </c>
      <c r="X168" s="42"/>
      <c r="Y168" s="41"/>
      <c r="Z168" s="43"/>
      <c r="AA168" s="38"/>
      <c r="AB168" s="41">
        <f t="shared" si="10"/>
        <v>163</v>
      </c>
      <c r="AC168" s="42"/>
      <c r="AD168" s="41"/>
      <c r="AE168" s="43"/>
      <c r="AF168" s="41"/>
      <c r="AG168" s="39"/>
      <c r="AH168" s="38"/>
      <c r="AI168" s="38"/>
      <c r="AJ168" s="38"/>
      <c r="AK168" s="38"/>
      <c r="AL168" s="38"/>
      <c r="AM168" s="38"/>
      <c r="AN168" s="38"/>
      <c r="AO168" s="38"/>
      <c r="AP168" s="40"/>
      <c r="AQ168" s="55"/>
      <c r="AR168" s="199">
        <f t="shared" ref="AR168:AR183" si="11">COUNT(C168:W168)</f>
        <v>11</v>
      </c>
      <c r="AS168" s="278">
        <f>SUM(AR164:AR168)</f>
        <v>17</v>
      </c>
    </row>
    <row r="169" spans="1:58" x14ac:dyDescent="0.2">
      <c r="A169" s="339" t="s">
        <v>31</v>
      </c>
      <c r="B169" s="44" t="s">
        <v>46</v>
      </c>
      <c r="C169" s="47"/>
      <c r="D169" s="48"/>
      <c r="E169" s="49"/>
      <c r="F169" s="47"/>
      <c r="G169" s="48"/>
      <c r="H169" s="49"/>
      <c r="I169" s="47"/>
      <c r="J169" s="48"/>
      <c r="K169" s="49"/>
      <c r="L169" s="47"/>
      <c r="M169" s="48"/>
      <c r="N169" s="49"/>
      <c r="O169" s="47"/>
      <c r="P169" s="48"/>
      <c r="Q169" s="49"/>
      <c r="R169" s="47"/>
      <c r="S169" s="48"/>
      <c r="T169" s="49"/>
      <c r="U169" s="47"/>
      <c r="V169" s="48"/>
      <c r="W169" s="49"/>
      <c r="X169" s="47"/>
      <c r="Y169" s="48"/>
      <c r="Z169" s="49"/>
      <c r="AA169" s="10"/>
      <c r="AB169" s="8">
        <f t="shared" si="10"/>
        <v>0</v>
      </c>
      <c r="AC169" s="47"/>
      <c r="AD169" s="48"/>
      <c r="AE169" s="49"/>
      <c r="AF169" s="8">
        <f>SUM(AB169:AB173)+SUM(AC169:AE173)</f>
        <v>324</v>
      </c>
      <c r="AG169" s="45">
        <v>17</v>
      </c>
      <c r="AH169" s="44">
        <v>18</v>
      </c>
      <c r="AI169" s="44">
        <v>19</v>
      </c>
      <c r="AJ169" s="44">
        <v>18</v>
      </c>
      <c r="AK169" s="44">
        <v>19</v>
      </c>
      <c r="AL169" s="44"/>
      <c r="AM169" s="44"/>
      <c r="AN169" s="44"/>
      <c r="AO169" s="44"/>
      <c r="AP169" s="46"/>
      <c r="AQ169" s="28">
        <f>SUM(AG169:AP173)</f>
        <v>91</v>
      </c>
      <c r="AR169" s="28">
        <f t="shared" si="11"/>
        <v>0</v>
      </c>
      <c r="AS169">
        <f>SUM(AS172:AS173)</f>
        <v>21</v>
      </c>
    </row>
    <row r="170" spans="1:58" x14ac:dyDescent="0.2">
      <c r="A170" s="340"/>
      <c r="B170" s="23" t="s">
        <v>47</v>
      </c>
      <c r="C170" s="36"/>
      <c r="D170" s="24"/>
      <c r="E170" s="37"/>
      <c r="F170" s="36"/>
      <c r="G170" s="24"/>
      <c r="H170" s="37"/>
      <c r="I170" s="36"/>
      <c r="J170" s="24"/>
      <c r="K170" s="37"/>
      <c r="L170" s="36"/>
      <c r="M170" s="24"/>
      <c r="N170" s="37"/>
      <c r="O170" s="36"/>
      <c r="P170" s="24"/>
      <c r="Q170" s="37"/>
      <c r="R170" s="36"/>
      <c r="S170" s="24"/>
      <c r="T170" s="37"/>
      <c r="U170" s="36"/>
      <c r="V170" s="24"/>
      <c r="W170" s="37"/>
      <c r="X170" s="36"/>
      <c r="Y170" s="24"/>
      <c r="Z170" s="37"/>
      <c r="AA170" s="23"/>
      <c r="AB170" s="24">
        <f t="shared" si="10"/>
        <v>0</v>
      </c>
      <c r="AC170" s="36"/>
      <c r="AD170" s="24"/>
      <c r="AE170" s="37"/>
      <c r="AF170" s="24"/>
      <c r="AG170" s="34"/>
      <c r="AH170" s="23"/>
      <c r="AI170" s="23"/>
      <c r="AJ170" s="23"/>
      <c r="AK170" s="23"/>
      <c r="AL170" s="23"/>
      <c r="AM170" s="23"/>
      <c r="AN170" s="23"/>
      <c r="AO170" s="23"/>
      <c r="AP170" s="35"/>
      <c r="AQ170" s="9"/>
      <c r="AR170" s="28">
        <f t="shared" si="11"/>
        <v>0</v>
      </c>
    </row>
    <row r="171" spans="1:58" x14ac:dyDescent="0.2">
      <c r="A171" s="340"/>
      <c r="B171" s="10" t="s">
        <v>49</v>
      </c>
      <c r="C171" s="31"/>
      <c r="D171" s="224"/>
      <c r="E171" s="32"/>
      <c r="F171" s="31"/>
      <c r="G171" s="224"/>
      <c r="H171" s="32"/>
      <c r="I171" s="31"/>
      <c r="J171" s="224"/>
      <c r="K171" s="32"/>
      <c r="L171" s="31"/>
      <c r="M171" s="12"/>
      <c r="N171" s="32"/>
      <c r="O171" s="31"/>
      <c r="P171" s="224"/>
      <c r="Q171" s="32"/>
      <c r="R171" s="31"/>
      <c r="S171" s="224"/>
      <c r="T171" s="32"/>
      <c r="U171" s="31"/>
      <c r="V171" s="12"/>
      <c r="W171" s="32"/>
      <c r="X171" s="31"/>
      <c r="Y171" s="224"/>
      <c r="Z171" s="32"/>
      <c r="AA171" s="10"/>
      <c r="AB171" s="8">
        <f t="shared" si="10"/>
        <v>0</v>
      </c>
      <c r="AC171" s="31"/>
      <c r="AD171" s="8"/>
      <c r="AE171" s="32"/>
      <c r="AF171" s="8"/>
      <c r="AG171" s="29"/>
      <c r="AH171" s="10"/>
      <c r="AI171" s="10"/>
      <c r="AJ171" s="10"/>
      <c r="AK171" s="10"/>
      <c r="AL171" s="10"/>
      <c r="AM171" s="10"/>
      <c r="AN171" s="10"/>
      <c r="AO171" s="10"/>
      <c r="AP171" s="30"/>
      <c r="AQ171" s="9"/>
      <c r="AR171" s="28">
        <f t="shared" si="11"/>
        <v>0</v>
      </c>
    </row>
    <row r="172" spans="1:58" x14ac:dyDescent="0.2">
      <c r="A172" s="340"/>
      <c r="B172" s="23" t="s">
        <v>50</v>
      </c>
      <c r="C172" s="36">
        <v>15</v>
      </c>
      <c r="D172" s="24">
        <v>14</v>
      </c>
      <c r="E172" s="37"/>
      <c r="F172" s="36">
        <v>15</v>
      </c>
      <c r="G172" s="24">
        <v>14</v>
      </c>
      <c r="H172" s="37"/>
      <c r="I172" s="36"/>
      <c r="J172" s="24"/>
      <c r="K172" s="37"/>
      <c r="L172" s="36"/>
      <c r="M172" s="24"/>
      <c r="N172" s="37"/>
      <c r="O172" s="36"/>
      <c r="P172" s="24"/>
      <c r="Q172" s="37"/>
      <c r="R172" s="36">
        <v>17</v>
      </c>
      <c r="S172" s="24"/>
      <c r="T172" s="37"/>
      <c r="U172" s="36">
        <v>18</v>
      </c>
      <c r="V172" s="24">
        <v>16</v>
      </c>
      <c r="W172" s="37"/>
      <c r="X172" s="36"/>
      <c r="Y172" s="24"/>
      <c r="Z172" s="37"/>
      <c r="AA172" s="23"/>
      <c r="AB172" s="24">
        <f t="shared" si="10"/>
        <v>109</v>
      </c>
      <c r="AC172" s="36"/>
      <c r="AD172" s="24"/>
      <c r="AE172" s="37"/>
      <c r="AF172" s="24"/>
      <c r="AG172" s="34"/>
      <c r="AH172" s="23"/>
      <c r="AI172" s="23"/>
      <c r="AJ172" s="23"/>
      <c r="AK172" s="23"/>
      <c r="AL172" s="23"/>
      <c r="AM172" s="23"/>
      <c r="AN172" s="23"/>
      <c r="AO172" s="23"/>
      <c r="AP172" s="35"/>
      <c r="AQ172" s="9"/>
      <c r="AR172" s="28">
        <f t="shared" si="11"/>
        <v>7</v>
      </c>
      <c r="AS172">
        <v>0</v>
      </c>
    </row>
    <row r="173" spans="1:58" x14ac:dyDescent="0.2">
      <c r="A173" s="341"/>
      <c r="B173" s="51" t="s">
        <v>51</v>
      </c>
      <c r="C173" s="55">
        <v>16</v>
      </c>
      <c r="D173" s="54">
        <v>15</v>
      </c>
      <c r="E173" s="56">
        <v>15</v>
      </c>
      <c r="F173" s="55">
        <v>13</v>
      </c>
      <c r="G173" s="54">
        <v>15</v>
      </c>
      <c r="H173" s="56">
        <v>14</v>
      </c>
      <c r="I173" s="55">
        <v>20</v>
      </c>
      <c r="J173" s="54">
        <v>19</v>
      </c>
      <c r="K173" s="56"/>
      <c r="L173" s="55"/>
      <c r="M173" s="54"/>
      <c r="N173" s="56"/>
      <c r="O173" s="55"/>
      <c r="P173" s="54"/>
      <c r="Q173" s="56"/>
      <c r="R173" s="55">
        <v>15</v>
      </c>
      <c r="S173" s="54">
        <v>15</v>
      </c>
      <c r="T173" s="56">
        <v>14</v>
      </c>
      <c r="U173" s="55">
        <v>14</v>
      </c>
      <c r="V173" s="54">
        <v>15</v>
      </c>
      <c r="W173" s="56">
        <v>15</v>
      </c>
      <c r="X173" s="55"/>
      <c r="Y173" s="54"/>
      <c r="Z173" s="56"/>
      <c r="AA173" s="51"/>
      <c r="AB173" s="54">
        <f t="shared" si="10"/>
        <v>215</v>
      </c>
      <c r="AC173" s="55"/>
      <c r="AD173" s="54"/>
      <c r="AE173" s="56"/>
      <c r="AF173" s="54"/>
      <c r="AG173" s="52"/>
      <c r="AH173" s="51"/>
      <c r="AI173" s="51"/>
      <c r="AJ173" s="51"/>
      <c r="AK173" s="51"/>
      <c r="AL173" s="51"/>
      <c r="AM173" s="51"/>
      <c r="AN173" s="51"/>
      <c r="AO173" s="51"/>
      <c r="AP173" s="53"/>
      <c r="AQ173" s="55"/>
      <c r="AR173" s="199">
        <f t="shared" si="11"/>
        <v>14</v>
      </c>
      <c r="AS173" s="278">
        <f>SUM(AR169:AR173)</f>
        <v>21</v>
      </c>
    </row>
    <row r="174" spans="1:58" x14ac:dyDescent="0.2">
      <c r="A174" s="339" t="s">
        <v>58</v>
      </c>
      <c r="B174" s="20" t="s">
        <v>46</v>
      </c>
      <c r="C174" s="25"/>
      <c r="D174" s="26"/>
      <c r="E174" s="27"/>
      <c r="F174" s="25"/>
      <c r="G174" s="26"/>
      <c r="H174" s="27"/>
      <c r="I174" s="25"/>
      <c r="J174" s="26"/>
      <c r="K174" s="27"/>
      <c r="L174" s="25"/>
      <c r="M174" s="26"/>
      <c r="N174" s="27"/>
      <c r="O174" s="25"/>
      <c r="P174" s="26"/>
      <c r="Q174" s="27"/>
      <c r="R174" s="25"/>
      <c r="S174" s="26"/>
      <c r="T174" s="27"/>
      <c r="U174" s="25"/>
      <c r="V174" s="26"/>
      <c r="W174" s="27"/>
      <c r="X174" s="25"/>
      <c r="Y174" s="26"/>
      <c r="Z174" s="27"/>
      <c r="AA174" s="23"/>
      <c r="AB174" s="24">
        <f t="shared" si="10"/>
        <v>0</v>
      </c>
      <c r="AC174" s="25"/>
      <c r="AD174" s="26"/>
      <c r="AE174" s="27"/>
      <c r="AF174" s="24">
        <f>SUM(AB174:AB178)+SUM(AC174:AE178)</f>
        <v>0</v>
      </c>
      <c r="AG174" s="21"/>
      <c r="AH174" s="20"/>
      <c r="AI174" s="20"/>
      <c r="AJ174" s="20"/>
      <c r="AK174" s="20"/>
      <c r="AL174" s="20"/>
      <c r="AM174" s="20"/>
      <c r="AN174" s="20"/>
      <c r="AO174" s="20"/>
      <c r="AP174" s="22"/>
      <c r="AQ174" s="28">
        <f>SUM(AG174:AP178)</f>
        <v>0</v>
      </c>
      <c r="AR174" s="28">
        <f t="shared" si="11"/>
        <v>0</v>
      </c>
      <c r="AS174">
        <f>SUM(AS177:AS178)</f>
        <v>0</v>
      </c>
    </row>
    <row r="175" spans="1:58" x14ac:dyDescent="0.2">
      <c r="A175" s="340"/>
      <c r="B175" s="10" t="s">
        <v>47</v>
      </c>
      <c r="C175" s="31"/>
      <c r="D175" s="224"/>
      <c r="E175" s="32"/>
      <c r="F175" s="31"/>
      <c r="G175" s="224"/>
      <c r="H175" s="32"/>
      <c r="I175" s="31"/>
      <c r="J175" s="12"/>
      <c r="K175" s="32"/>
      <c r="L175" s="31"/>
      <c r="M175" s="12"/>
      <c r="N175" s="32"/>
      <c r="O175" s="31"/>
      <c r="P175" s="12"/>
      <c r="Q175" s="32"/>
      <c r="R175" s="31"/>
      <c r="S175" s="12"/>
      <c r="T175" s="32"/>
      <c r="U175" s="31"/>
      <c r="V175" s="12"/>
      <c r="W175" s="32"/>
      <c r="X175" s="31"/>
      <c r="Y175" s="12"/>
      <c r="Z175" s="32"/>
      <c r="AA175" s="10"/>
      <c r="AB175" s="8">
        <f t="shared" si="10"/>
        <v>0</v>
      </c>
      <c r="AC175" s="31"/>
      <c r="AD175" s="12"/>
      <c r="AE175" s="32"/>
      <c r="AF175" s="8"/>
      <c r="AG175" s="29"/>
      <c r="AH175" s="10"/>
      <c r="AI175" s="10"/>
      <c r="AJ175" s="10"/>
      <c r="AK175" s="10"/>
      <c r="AL175" s="10"/>
      <c r="AM175" s="10"/>
      <c r="AN175" s="10"/>
      <c r="AO175" s="10"/>
      <c r="AP175" s="30"/>
      <c r="AQ175" s="9"/>
      <c r="AR175" s="28">
        <f t="shared" si="11"/>
        <v>0</v>
      </c>
    </row>
    <row r="176" spans="1:58" x14ac:dyDescent="0.2">
      <c r="A176" s="340"/>
      <c r="B176" s="23" t="s">
        <v>49</v>
      </c>
      <c r="C176" s="36"/>
      <c r="D176" s="24"/>
      <c r="E176" s="37"/>
      <c r="F176" s="36"/>
      <c r="G176" s="24"/>
      <c r="H176" s="37"/>
      <c r="I176" s="36"/>
      <c r="J176" s="24"/>
      <c r="K176" s="37"/>
      <c r="L176" s="36"/>
      <c r="M176" s="24"/>
      <c r="N176" s="37"/>
      <c r="O176" s="36"/>
      <c r="P176" s="24"/>
      <c r="Q176" s="37"/>
      <c r="R176" s="36"/>
      <c r="S176" s="24"/>
      <c r="T176" s="37"/>
      <c r="U176" s="36"/>
      <c r="V176" s="24"/>
      <c r="W176" s="37"/>
      <c r="X176" s="36"/>
      <c r="Y176" s="24"/>
      <c r="Z176" s="37"/>
      <c r="AA176" s="23"/>
      <c r="AB176" s="24">
        <f t="shared" si="10"/>
        <v>0</v>
      </c>
      <c r="AC176" s="36"/>
      <c r="AD176" s="24"/>
      <c r="AE176" s="37"/>
      <c r="AF176" s="24"/>
      <c r="AG176" s="34"/>
      <c r="AH176" s="23"/>
      <c r="AI176" s="23"/>
      <c r="AJ176" s="23"/>
      <c r="AK176" s="23"/>
      <c r="AL176" s="23"/>
      <c r="AM176" s="23"/>
      <c r="AN176" s="23"/>
      <c r="AO176" s="23"/>
      <c r="AP176" s="35"/>
      <c r="AQ176" s="9"/>
      <c r="AR176" s="28">
        <f t="shared" si="11"/>
        <v>0</v>
      </c>
    </row>
    <row r="177" spans="1:45" x14ac:dyDescent="0.2">
      <c r="A177" s="340"/>
      <c r="B177" s="10" t="s">
        <v>50</v>
      </c>
      <c r="C177" s="31"/>
      <c r="D177" s="224"/>
      <c r="E177" s="32"/>
      <c r="F177" s="31"/>
      <c r="G177" s="224"/>
      <c r="H177" s="32"/>
      <c r="I177" s="31"/>
      <c r="J177" s="224"/>
      <c r="K177" s="32"/>
      <c r="L177" s="31"/>
      <c r="M177" s="12"/>
      <c r="N177" s="32"/>
      <c r="O177" s="31"/>
      <c r="P177" s="12"/>
      <c r="Q177" s="32"/>
      <c r="R177" s="31"/>
      <c r="S177" s="12"/>
      <c r="T177" s="32"/>
      <c r="U177" s="31"/>
      <c r="V177" s="12"/>
      <c r="W177" s="32"/>
      <c r="X177" s="31"/>
      <c r="Y177" s="224"/>
      <c r="Z177" s="32"/>
      <c r="AA177" s="10"/>
      <c r="AB177" s="8">
        <f t="shared" si="10"/>
        <v>0</v>
      </c>
      <c r="AC177" s="31"/>
      <c r="AD177" s="8"/>
      <c r="AE177" s="32"/>
      <c r="AF177" s="8"/>
      <c r="AG177" s="29"/>
      <c r="AH177" s="10"/>
      <c r="AI177" s="10"/>
      <c r="AJ177" s="10"/>
      <c r="AK177" s="10"/>
      <c r="AL177" s="10"/>
      <c r="AM177" s="10"/>
      <c r="AN177" s="10"/>
      <c r="AO177" s="10"/>
      <c r="AP177" s="30"/>
      <c r="AQ177" s="9"/>
      <c r="AR177" s="28">
        <f t="shared" si="11"/>
        <v>0</v>
      </c>
      <c r="AS177">
        <v>0</v>
      </c>
    </row>
    <row r="178" spans="1:45" x14ac:dyDescent="0.2">
      <c r="A178" s="341"/>
      <c r="B178" s="38" t="s">
        <v>51</v>
      </c>
      <c r="C178" s="42"/>
      <c r="D178" s="41"/>
      <c r="E178" s="43"/>
      <c r="F178" s="42"/>
      <c r="G178" s="41"/>
      <c r="H178" s="43"/>
      <c r="I178" s="42"/>
      <c r="J178" s="41"/>
      <c r="K178" s="43"/>
      <c r="L178" s="42"/>
      <c r="M178" s="41"/>
      <c r="N178" s="43"/>
      <c r="O178" s="42"/>
      <c r="P178" s="41"/>
      <c r="Q178" s="43"/>
      <c r="R178" s="42"/>
      <c r="S178" s="41"/>
      <c r="T178" s="43"/>
      <c r="U178" s="42"/>
      <c r="V178" s="41"/>
      <c r="W178" s="43"/>
      <c r="X178" s="42"/>
      <c r="Y178" s="41"/>
      <c r="Z178" s="43"/>
      <c r="AA178" s="38"/>
      <c r="AB178" s="41">
        <f t="shared" si="10"/>
        <v>0</v>
      </c>
      <c r="AC178" s="42"/>
      <c r="AD178" s="41"/>
      <c r="AE178" s="43"/>
      <c r="AF178" s="41"/>
      <c r="AG178" s="39"/>
      <c r="AH178" s="38"/>
      <c r="AI178" s="38"/>
      <c r="AJ178" s="38"/>
      <c r="AK178" s="38"/>
      <c r="AL178" s="38"/>
      <c r="AM178" s="38"/>
      <c r="AN178" s="38"/>
      <c r="AO178" s="38"/>
      <c r="AP178" s="40"/>
      <c r="AQ178" s="55"/>
      <c r="AR178" s="199">
        <f t="shared" si="11"/>
        <v>0</v>
      </c>
      <c r="AS178" s="278">
        <f>SUM(AR174:AR178)</f>
        <v>0</v>
      </c>
    </row>
    <row r="179" spans="1:45" x14ac:dyDescent="0.2">
      <c r="A179" s="339" t="s">
        <v>29</v>
      </c>
      <c r="B179" s="44" t="s">
        <v>46</v>
      </c>
      <c r="C179" s="47"/>
      <c r="D179" s="48"/>
      <c r="E179" s="49"/>
      <c r="F179" s="47"/>
      <c r="G179" s="48"/>
      <c r="H179" s="49"/>
      <c r="I179" s="47"/>
      <c r="J179" s="48"/>
      <c r="K179" s="49"/>
      <c r="L179" s="47"/>
      <c r="M179" s="48"/>
      <c r="N179" s="49"/>
      <c r="O179" s="47"/>
      <c r="P179" s="48"/>
      <c r="Q179" s="49"/>
      <c r="R179" s="47"/>
      <c r="S179" s="48"/>
      <c r="T179" s="49"/>
      <c r="U179" s="47"/>
      <c r="V179" s="48"/>
      <c r="W179" s="49"/>
      <c r="X179" s="47"/>
      <c r="Y179" s="48"/>
      <c r="Z179" s="49"/>
      <c r="AA179" s="10"/>
      <c r="AB179" s="8">
        <f t="shared" si="10"/>
        <v>0</v>
      </c>
      <c r="AC179" s="47"/>
      <c r="AD179" s="48"/>
      <c r="AE179" s="49"/>
      <c r="AF179" s="8">
        <f>SUM(AB179:AB183)+SUM(AC179:AE183)</f>
        <v>0</v>
      </c>
      <c r="AG179" s="45"/>
      <c r="AH179" s="44"/>
      <c r="AI179" s="44"/>
      <c r="AJ179" s="44"/>
      <c r="AK179" s="44"/>
      <c r="AL179" s="44"/>
      <c r="AM179" s="44"/>
      <c r="AN179" s="44"/>
      <c r="AO179" s="44"/>
      <c r="AP179" s="46"/>
      <c r="AQ179" s="28">
        <f>SUM(AG179:AP183)</f>
        <v>0</v>
      </c>
      <c r="AR179" s="28">
        <f t="shared" si="11"/>
        <v>0</v>
      </c>
      <c r="AS179">
        <f>SUM(AS182:AS183)</f>
        <v>0</v>
      </c>
    </row>
    <row r="180" spans="1:45" x14ac:dyDescent="0.2">
      <c r="A180" s="340"/>
      <c r="B180" s="23" t="s">
        <v>47</v>
      </c>
      <c r="C180" s="36"/>
      <c r="D180" s="24"/>
      <c r="E180" s="37"/>
      <c r="F180" s="36"/>
      <c r="G180" s="24"/>
      <c r="H180" s="37"/>
      <c r="I180" s="36"/>
      <c r="J180" s="24"/>
      <c r="K180" s="37"/>
      <c r="L180" s="36"/>
      <c r="M180" s="24"/>
      <c r="N180" s="37"/>
      <c r="O180" s="36"/>
      <c r="P180" s="24"/>
      <c r="Q180" s="37"/>
      <c r="R180" s="36"/>
      <c r="S180" s="24"/>
      <c r="T180" s="37"/>
      <c r="U180" s="36"/>
      <c r="V180" s="24"/>
      <c r="W180" s="37"/>
      <c r="X180" s="36"/>
      <c r="Y180" s="24"/>
      <c r="Z180" s="37"/>
      <c r="AA180" s="23"/>
      <c r="AB180" s="24">
        <f t="shared" si="10"/>
        <v>0</v>
      </c>
      <c r="AC180" s="36"/>
      <c r="AD180" s="24"/>
      <c r="AE180" s="37"/>
      <c r="AF180" s="24"/>
      <c r="AG180" s="34"/>
      <c r="AH180" s="23"/>
      <c r="AI180" s="23"/>
      <c r="AJ180" s="23"/>
      <c r="AK180" s="23"/>
      <c r="AL180" s="23"/>
      <c r="AM180" s="23"/>
      <c r="AN180" s="23"/>
      <c r="AO180" s="23"/>
      <c r="AP180" s="35"/>
      <c r="AQ180" s="9"/>
      <c r="AR180" s="28">
        <f t="shared" si="11"/>
        <v>0</v>
      </c>
    </row>
    <row r="181" spans="1:45" x14ac:dyDescent="0.2">
      <c r="A181" s="340"/>
      <c r="B181" s="10" t="s">
        <v>49</v>
      </c>
      <c r="C181" s="31"/>
      <c r="D181" s="224"/>
      <c r="E181" s="32"/>
      <c r="F181" s="31"/>
      <c r="G181" s="12"/>
      <c r="H181" s="32"/>
      <c r="I181" s="31"/>
      <c r="J181" s="224"/>
      <c r="K181" s="32"/>
      <c r="L181" s="31"/>
      <c r="M181" s="12"/>
      <c r="N181" s="32"/>
      <c r="O181" s="31"/>
      <c r="P181" s="224"/>
      <c r="Q181" s="32"/>
      <c r="R181" s="31"/>
      <c r="S181" s="224"/>
      <c r="T181" s="32"/>
      <c r="U181" s="31"/>
      <c r="V181" s="12"/>
      <c r="W181" s="32"/>
      <c r="X181" s="31"/>
      <c r="Y181" s="224"/>
      <c r="Z181" s="32"/>
      <c r="AA181" s="10"/>
      <c r="AB181" s="8">
        <f t="shared" si="10"/>
        <v>0</v>
      </c>
      <c r="AC181" s="31"/>
      <c r="AD181" s="8"/>
      <c r="AE181" s="32"/>
      <c r="AF181" s="8"/>
      <c r="AG181" s="29"/>
      <c r="AH181" s="10"/>
      <c r="AI181" s="10"/>
      <c r="AJ181" s="10"/>
      <c r="AK181" s="10"/>
      <c r="AL181" s="10"/>
      <c r="AM181" s="10"/>
      <c r="AN181" s="10"/>
      <c r="AO181" s="10"/>
      <c r="AP181" s="30"/>
      <c r="AQ181" s="9"/>
      <c r="AR181" s="28">
        <f t="shared" si="11"/>
        <v>0</v>
      </c>
    </row>
    <row r="182" spans="1:45" x14ac:dyDescent="0.2">
      <c r="A182" s="340"/>
      <c r="B182" s="23" t="s">
        <v>50</v>
      </c>
      <c r="C182" s="36"/>
      <c r="D182" s="24"/>
      <c r="E182" s="37"/>
      <c r="F182" s="36"/>
      <c r="G182" s="24"/>
      <c r="H182" s="37"/>
      <c r="I182" s="36"/>
      <c r="J182" s="24"/>
      <c r="K182" s="37"/>
      <c r="L182" s="36"/>
      <c r="M182" s="24"/>
      <c r="N182" s="37"/>
      <c r="O182" s="36"/>
      <c r="P182" s="24"/>
      <c r="Q182" s="37"/>
      <c r="R182" s="36"/>
      <c r="S182" s="24"/>
      <c r="T182" s="37"/>
      <c r="U182" s="36"/>
      <c r="V182" s="24"/>
      <c r="W182" s="37"/>
      <c r="X182" s="36"/>
      <c r="Y182" s="24"/>
      <c r="Z182" s="37"/>
      <c r="AA182" s="23"/>
      <c r="AB182" s="24">
        <f t="shared" si="10"/>
        <v>0</v>
      </c>
      <c r="AC182" s="36"/>
      <c r="AD182" s="24"/>
      <c r="AE182" s="37"/>
      <c r="AF182" s="24"/>
      <c r="AG182" s="34"/>
      <c r="AH182" s="23"/>
      <c r="AI182" s="23"/>
      <c r="AJ182" s="23"/>
      <c r="AK182" s="23"/>
      <c r="AL182" s="23"/>
      <c r="AM182" s="23"/>
      <c r="AN182" s="23"/>
      <c r="AO182" s="23"/>
      <c r="AP182" s="35"/>
      <c r="AQ182" s="9"/>
      <c r="AR182" s="28">
        <f t="shared" si="11"/>
        <v>0</v>
      </c>
      <c r="AS182">
        <v>0</v>
      </c>
    </row>
    <row r="183" spans="1:45" x14ac:dyDescent="0.2">
      <c r="A183" s="340"/>
      <c r="B183" s="51" t="s">
        <v>51</v>
      </c>
      <c r="C183" s="55"/>
      <c r="D183" s="54"/>
      <c r="E183" s="56"/>
      <c r="F183" s="55"/>
      <c r="G183" s="54"/>
      <c r="H183" s="56"/>
      <c r="I183" s="55"/>
      <c r="J183" s="54"/>
      <c r="K183" s="56"/>
      <c r="L183" s="55"/>
      <c r="M183" s="54"/>
      <c r="N183" s="56"/>
      <c r="O183" s="55"/>
      <c r="P183" s="54"/>
      <c r="Q183" s="56"/>
      <c r="R183" s="55"/>
      <c r="S183" s="54"/>
      <c r="T183" s="56"/>
      <c r="U183" s="55"/>
      <c r="V183" s="54"/>
      <c r="W183" s="56"/>
      <c r="X183" s="55"/>
      <c r="Y183" s="54"/>
      <c r="Z183" s="56"/>
      <c r="AA183" s="51"/>
      <c r="AB183" s="54">
        <f t="shared" si="10"/>
        <v>0</v>
      </c>
      <c r="AC183" s="55"/>
      <c r="AD183" s="54"/>
      <c r="AE183" s="56"/>
      <c r="AF183" s="54"/>
      <c r="AG183" s="52"/>
      <c r="AH183" s="51"/>
      <c r="AI183" s="51"/>
      <c r="AJ183" s="51"/>
      <c r="AK183" s="51"/>
      <c r="AL183" s="51"/>
      <c r="AM183" s="51"/>
      <c r="AN183" s="51"/>
      <c r="AO183" s="51"/>
      <c r="AP183" s="53"/>
      <c r="AQ183" s="55"/>
      <c r="AR183" s="199">
        <f t="shared" si="11"/>
        <v>0</v>
      </c>
      <c r="AS183" s="278">
        <f>SUM(AR179:AR183)</f>
        <v>0</v>
      </c>
    </row>
    <row r="184" spans="1:45" x14ac:dyDescent="0.2">
      <c r="A184" s="364" t="s">
        <v>808</v>
      </c>
      <c r="B184" s="20" t="s">
        <v>46</v>
      </c>
      <c r="C184" s="25"/>
      <c r="D184" s="26"/>
      <c r="E184" s="27"/>
      <c r="F184" s="25"/>
      <c r="G184" s="26"/>
      <c r="H184" s="27"/>
      <c r="I184" s="25"/>
      <c r="J184" s="26"/>
      <c r="K184" s="27"/>
      <c r="L184" s="25"/>
      <c r="M184" s="26"/>
      <c r="N184" s="27"/>
      <c r="O184" s="25"/>
      <c r="P184" s="26"/>
      <c r="Q184" s="27"/>
      <c r="R184" s="25"/>
      <c r="S184" s="26"/>
      <c r="T184" s="27"/>
      <c r="U184" s="25"/>
      <c r="V184" s="26"/>
      <c r="W184" s="27"/>
      <c r="X184" s="25"/>
      <c r="Y184" s="26"/>
      <c r="Z184" s="27"/>
      <c r="AA184" s="23"/>
      <c r="AB184" s="24">
        <f>SUM(C184:Z184)</f>
        <v>0</v>
      </c>
      <c r="AC184" s="25"/>
      <c r="AD184" s="26"/>
      <c r="AE184" s="27"/>
      <c r="AF184" s="24">
        <f>SUM(AB184:AB188)+SUM(AC184:AE188)</f>
        <v>54</v>
      </c>
      <c r="AG184" s="21"/>
      <c r="AH184" s="20"/>
      <c r="AI184" s="20"/>
      <c r="AJ184" s="20"/>
      <c r="AK184" s="20"/>
      <c r="AL184" s="20"/>
      <c r="AM184" s="20"/>
      <c r="AN184" s="20"/>
      <c r="AO184" s="20"/>
      <c r="AP184" s="22"/>
      <c r="AQ184" s="28">
        <f>SUM(AG184:AP188)</f>
        <v>0</v>
      </c>
      <c r="AR184" s="28">
        <f>COUNT(C184:W184)</f>
        <v>0</v>
      </c>
      <c r="AS184">
        <f>SUM(AS187:AS188)</f>
        <v>4</v>
      </c>
    </row>
    <row r="185" spans="1:45" x14ac:dyDescent="0.2">
      <c r="A185" s="365"/>
      <c r="B185" s="155" t="s">
        <v>47</v>
      </c>
      <c r="C185" s="31"/>
      <c r="D185" s="227"/>
      <c r="E185" s="32"/>
      <c r="F185" s="31"/>
      <c r="G185" s="12"/>
      <c r="H185" s="32"/>
      <c r="I185" s="31"/>
      <c r="J185" s="12"/>
      <c r="K185" s="32"/>
      <c r="L185" s="31"/>
      <c r="M185" s="12"/>
      <c r="N185" s="32"/>
      <c r="O185" s="31"/>
      <c r="P185" s="12"/>
      <c r="Q185" s="32"/>
      <c r="R185" s="31"/>
      <c r="S185" s="12"/>
      <c r="T185" s="32"/>
      <c r="U185" s="31"/>
      <c r="V185" s="12"/>
      <c r="W185" s="32"/>
      <c r="X185" s="31"/>
      <c r="Y185" s="12"/>
      <c r="Z185" s="32"/>
      <c r="AA185" s="155"/>
      <c r="AB185" s="227">
        <f>SUM(C185:Z185)</f>
        <v>0</v>
      </c>
      <c r="AC185" s="31"/>
      <c r="AD185" s="12"/>
      <c r="AE185" s="32"/>
      <c r="AF185" s="227"/>
      <c r="AG185" s="29"/>
      <c r="AH185" s="155"/>
      <c r="AI185" s="155"/>
      <c r="AJ185" s="155"/>
      <c r="AK185" s="155"/>
      <c r="AL185" s="155"/>
      <c r="AM185" s="155"/>
      <c r="AN185" s="155"/>
      <c r="AO185" s="155"/>
      <c r="AP185" s="30"/>
      <c r="AQ185" s="9"/>
      <c r="AR185" s="28">
        <f>COUNT(C185:W185)</f>
        <v>0</v>
      </c>
    </row>
    <row r="186" spans="1:45" x14ac:dyDescent="0.2">
      <c r="A186" s="365"/>
      <c r="B186" s="23" t="s">
        <v>49</v>
      </c>
      <c r="C186" s="36"/>
      <c r="D186" s="24"/>
      <c r="E186" s="37"/>
      <c r="F186" s="36"/>
      <c r="G186" s="24"/>
      <c r="H186" s="37"/>
      <c r="I186" s="36"/>
      <c r="J186" s="24"/>
      <c r="K186" s="37"/>
      <c r="L186" s="36"/>
      <c r="M186" s="24"/>
      <c r="N186" s="37"/>
      <c r="O186" s="36"/>
      <c r="P186" s="24"/>
      <c r="Q186" s="37"/>
      <c r="R186" s="36"/>
      <c r="S186" s="24"/>
      <c r="T186" s="37"/>
      <c r="U186" s="36">
        <v>17</v>
      </c>
      <c r="V186" s="24">
        <v>12</v>
      </c>
      <c r="W186" s="37">
        <v>14</v>
      </c>
      <c r="X186" s="36"/>
      <c r="Y186" s="24"/>
      <c r="Z186" s="37"/>
      <c r="AA186" s="23"/>
      <c r="AB186" s="24">
        <f>SUM(C186:Z186)</f>
        <v>43</v>
      </c>
      <c r="AC186" s="36"/>
      <c r="AD186" s="24"/>
      <c r="AE186" s="37"/>
      <c r="AF186" s="24"/>
      <c r="AG186" s="34"/>
      <c r="AH186" s="23"/>
      <c r="AI186" s="23"/>
      <c r="AJ186" s="23"/>
      <c r="AK186" s="23"/>
      <c r="AL186" s="23"/>
      <c r="AM186" s="23"/>
      <c r="AN186" s="23"/>
      <c r="AO186" s="23"/>
      <c r="AP186" s="35"/>
      <c r="AQ186" s="9"/>
      <c r="AR186" s="28">
        <f>COUNT(C186:W186)</f>
        <v>3</v>
      </c>
    </row>
    <row r="187" spans="1:45" x14ac:dyDescent="0.2">
      <c r="A187" s="365"/>
      <c r="B187" s="155" t="s">
        <v>50</v>
      </c>
      <c r="C187" s="31"/>
      <c r="D187" s="227"/>
      <c r="E187" s="32"/>
      <c r="F187" s="31"/>
      <c r="G187" s="12"/>
      <c r="H187" s="32"/>
      <c r="I187" s="31"/>
      <c r="J187" s="227"/>
      <c r="K187" s="32"/>
      <c r="L187" s="31"/>
      <c r="M187" s="12"/>
      <c r="N187" s="32"/>
      <c r="O187" s="31"/>
      <c r="P187" s="227"/>
      <c r="Q187" s="32"/>
      <c r="R187" s="31"/>
      <c r="S187" s="227"/>
      <c r="T187" s="32"/>
      <c r="U187" s="31"/>
      <c r="V187" s="12"/>
      <c r="W187" s="32"/>
      <c r="X187" s="31"/>
      <c r="Y187" s="227"/>
      <c r="Z187" s="32"/>
      <c r="AA187" s="155"/>
      <c r="AB187" s="227">
        <f>SUM(C187:Z187)</f>
        <v>0</v>
      </c>
      <c r="AC187" s="31"/>
      <c r="AD187" s="227"/>
      <c r="AE187" s="32"/>
      <c r="AF187" s="227"/>
      <c r="AG187" s="29"/>
      <c r="AH187" s="155"/>
      <c r="AI187" s="155"/>
      <c r="AJ187" s="155"/>
      <c r="AK187" s="155"/>
      <c r="AL187" s="155"/>
      <c r="AM187" s="155"/>
      <c r="AN187" s="155"/>
      <c r="AO187" s="155"/>
      <c r="AP187" s="30"/>
      <c r="AQ187" s="9"/>
      <c r="AR187" s="28">
        <f>COUNT(C187:W187)</f>
        <v>0</v>
      </c>
      <c r="AS187">
        <v>0</v>
      </c>
    </row>
    <row r="188" spans="1:45" x14ac:dyDescent="0.2">
      <c r="A188" s="366"/>
      <c r="B188" s="38" t="s">
        <v>51</v>
      </c>
      <c r="C188" s="42"/>
      <c r="D188" s="41"/>
      <c r="E188" s="43"/>
      <c r="F188" s="42"/>
      <c r="G188" s="41"/>
      <c r="H188" s="43"/>
      <c r="I188" s="42"/>
      <c r="J188" s="41"/>
      <c r="K188" s="43"/>
      <c r="L188" s="42"/>
      <c r="M188" s="41"/>
      <c r="N188" s="43"/>
      <c r="O188" s="42"/>
      <c r="P188" s="41"/>
      <c r="Q188" s="43"/>
      <c r="R188" s="42"/>
      <c r="S188" s="41"/>
      <c r="T188" s="43"/>
      <c r="U188" s="42">
        <v>11</v>
      </c>
      <c r="V188" s="41"/>
      <c r="W188" s="43"/>
      <c r="X188" s="42"/>
      <c r="Y188" s="41"/>
      <c r="Z188" s="43"/>
      <c r="AA188" s="38"/>
      <c r="AB188" s="41">
        <f>SUM(C188:Z188)</f>
        <v>11</v>
      </c>
      <c r="AC188" s="42"/>
      <c r="AD188" s="41"/>
      <c r="AE188" s="43"/>
      <c r="AF188" s="41"/>
      <c r="AG188" s="39"/>
      <c r="AH188" s="38"/>
      <c r="AI188" s="38"/>
      <c r="AJ188" s="38"/>
      <c r="AK188" s="38"/>
      <c r="AL188" s="38"/>
      <c r="AM188" s="38"/>
      <c r="AN188" s="38"/>
      <c r="AO188" s="38"/>
      <c r="AP188" s="40"/>
      <c r="AQ188" s="55"/>
      <c r="AR188" s="199">
        <f>COUNT(C188:W188)</f>
        <v>1</v>
      </c>
      <c r="AS188" s="278">
        <f>SUM(AR184:AR188)</f>
        <v>4</v>
      </c>
    </row>
    <row r="194" spans="1:45" x14ac:dyDescent="0.2">
      <c r="A194" s="2"/>
      <c r="C194" s="57"/>
      <c r="D194" s="58"/>
      <c r="E194" s="59"/>
      <c r="F194" s="57"/>
      <c r="G194" s="58"/>
      <c r="H194" s="59"/>
      <c r="I194" s="57"/>
      <c r="J194" s="58"/>
      <c r="K194" s="59"/>
      <c r="L194" s="57"/>
      <c r="M194" s="58"/>
      <c r="N194" s="59"/>
      <c r="O194" s="57"/>
      <c r="P194" s="58"/>
      <c r="Q194" s="59"/>
      <c r="R194" s="57"/>
      <c r="S194" s="58"/>
      <c r="T194" s="59"/>
      <c r="U194" s="57"/>
      <c r="V194" s="58"/>
      <c r="W194" s="59"/>
      <c r="X194" s="57"/>
      <c r="Y194" s="58"/>
      <c r="Z194" s="59"/>
      <c r="AA194" s="57"/>
      <c r="AB194" s="59"/>
      <c r="AC194" s="57"/>
      <c r="AD194" s="58"/>
    </row>
    <row r="195" spans="1:45" x14ac:dyDescent="0.2">
      <c r="A195" s="60" t="s">
        <v>59</v>
      </c>
      <c r="B195" s="230" t="s">
        <v>60</v>
      </c>
      <c r="C195" s="229"/>
      <c r="D195" s="228">
        <f>COUNT(C4:E4,C9:E9,C14:E14,C19:E19,C24:E24,C29:E29,C34:E34,C39:E39,C44:E44,C49:E49,C54:E54,C59:E59,C64:E64,C69:E69,C74:E74,C79:E79,C84:E84,C89:E89,C94:E94,C99:E99,C104:E104,C109:E109,C114:E114,C119:E119,C124:E124,C129:E129,C134:E134,C139:E139,C144:E144,C149:E149,C154:E154,C159:E159,C164:E164,C169:E169,C174:E174,C179:E179,C184:E184)</f>
        <v>6</v>
      </c>
      <c r="E195" s="228"/>
      <c r="F195" s="228"/>
      <c r="G195" s="228">
        <f t="shared" ref="G195:Y195" si="12">COUNT(F4:H4,F9:H9,F14:H14,F19:H19,F24:H24,F29:H29,F34:H34,F39:H39,F44:H44,F49:H49,F54:H54,F59:H59,F64:H64,F69:H69,F74:H74,F79:H79,F84:H84,F89:H89,F94:H94,F99:H99,F104:H104,F109:H109,F114:H114,F119:H119,F124:H124,F129:H129,F134:H134,F139:H139,F144:H144,F149:H149,F154:H154,F159:H159,F164:H164,F169:H169,F174:H174,F179:H179,F184:H184)</f>
        <v>4</v>
      </c>
      <c r="H195" s="228"/>
      <c r="I195" s="228"/>
      <c r="J195" s="228">
        <f t="shared" si="12"/>
        <v>11</v>
      </c>
      <c r="K195" s="228"/>
      <c r="L195" s="228"/>
      <c r="M195" s="228">
        <f t="shared" si="12"/>
        <v>10</v>
      </c>
      <c r="N195" s="228"/>
      <c r="O195" s="228"/>
      <c r="P195" s="228">
        <f t="shared" si="12"/>
        <v>8</v>
      </c>
      <c r="Q195" s="228"/>
      <c r="R195" s="228"/>
      <c r="S195" s="228">
        <f t="shared" si="12"/>
        <v>4</v>
      </c>
      <c r="T195" s="228"/>
      <c r="U195" s="228"/>
      <c r="V195" s="228">
        <f t="shared" si="12"/>
        <v>9</v>
      </c>
      <c r="W195" s="228"/>
      <c r="X195" s="228"/>
      <c r="Y195" s="228">
        <f t="shared" si="12"/>
        <v>0</v>
      </c>
      <c r="Z195" s="231"/>
      <c r="AA195" s="229"/>
      <c r="AB195" s="232">
        <f>SUM(D195:Y195)</f>
        <v>52</v>
      </c>
      <c r="AC195" s="61"/>
      <c r="AE195" s="2">
        <f>COUNT(AC4:AE188)</f>
        <v>69</v>
      </c>
      <c r="AG195" s="60"/>
      <c r="AP195">
        <f>COUNT(AG4:AP188)</f>
        <v>95</v>
      </c>
      <c r="AS195">
        <f>SUM(AS4:AS188)</f>
        <v>1180</v>
      </c>
    </row>
    <row r="196" spans="1:45" x14ac:dyDescent="0.2">
      <c r="A196" s="2"/>
      <c r="B196" s="60" t="s">
        <v>61</v>
      </c>
      <c r="C196" s="61"/>
      <c r="D196" s="200">
        <f>COUNT(C5:E5,C10:E10,C15:E15,C20:E20,C25:E25,C30:E30,C35:E35,C40:E40,C45:E45,C50:E50,C55:E55,C60:E60,C65:E65,C70:E70,C75:E75,C80:E80,C85:E85,C90:E90,C95:E95,C100:E100,C105:E105,C110:E110,C115:E115,C120:E120,C125:E125,C130:E130,C135:E135,C140:E140,C145:E145,C150:E150,C155:E155,C160:E160,C165:E165,C170:E170,C175:E175,C180:E180,C185:E185)</f>
        <v>13</v>
      </c>
      <c r="E196" s="200"/>
      <c r="F196" s="200"/>
      <c r="G196" s="200">
        <f t="shared" ref="G196:Y196" si="13">COUNT(F5:H5,F10:H10,F15:H15,F20:H20,F25:H25,F30:H30,F35:H35,F40:H40,F45:H45,F50:H50,F55:H55,F60:H60,F65:H65,F70:H70,F75:H75,F80:H80,F85:H85,F90:H90,F95:H95,F100:H100,F105:H105,F110:H110,F115:H115,F120:H120,F125:H125,F130:H130,F135:H135,F140:H140,F145:H145,F150:H150,F155:H155,F160:H160,F165:H165,F170:H170,F175:H175,F180:H180,F185:H185)</f>
        <v>13</v>
      </c>
      <c r="H196" s="200"/>
      <c r="I196" s="200"/>
      <c r="J196" s="200">
        <f t="shared" si="13"/>
        <v>10</v>
      </c>
      <c r="K196" s="200"/>
      <c r="L196" s="200"/>
      <c r="M196" s="200">
        <f t="shared" si="13"/>
        <v>13</v>
      </c>
      <c r="N196" s="200"/>
      <c r="O196" s="200"/>
      <c r="P196" s="200">
        <f t="shared" si="13"/>
        <v>7</v>
      </c>
      <c r="Q196" s="200"/>
      <c r="R196" s="200"/>
      <c r="S196" s="200">
        <f t="shared" si="13"/>
        <v>10</v>
      </c>
      <c r="T196" s="200"/>
      <c r="U196" s="200"/>
      <c r="V196" s="200">
        <f t="shared" si="13"/>
        <v>9</v>
      </c>
      <c r="W196" s="200"/>
      <c r="X196" s="200"/>
      <c r="Y196" s="200">
        <f t="shared" si="13"/>
        <v>0</v>
      </c>
      <c r="Z196" s="62"/>
      <c r="AA196" s="61"/>
      <c r="AB196" s="235">
        <f>SUM(D196:Y196)</f>
        <v>75</v>
      </c>
      <c r="AC196" s="63"/>
      <c r="AE196" s="62"/>
      <c r="AG196" s="60"/>
    </row>
    <row r="197" spans="1:45" x14ac:dyDescent="0.2">
      <c r="B197" s="230" t="s">
        <v>49</v>
      </c>
      <c r="C197" s="229"/>
      <c r="D197" s="228">
        <f>COUNT(C6:E6,C11:E11,C16:E16,C21:E21,C26:E26,C31:E31,C36:E36,C41:E41,C46:E46,C51:E51,C56:E56,C61:E61,C66:E66,C71:E71,C76:E76,C81:E81,C86:E86,C91:E91,C96:E96,C101:E101,C106:E106,C111:E111,C116:E116,C121:E121,C126:E126,C131:E131,C136:E136,C141:E141,C146:E146,C151:E151,C156:E156,C161:E161,C166:E166,C171:E171,C176:E176,C181:E181,C186:E186)</f>
        <v>8</v>
      </c>
      <c r="E197" s="228"/>
      <c r="F197" s="228"/>
      <c r="G197" s="228">
        <f t="shared" ref="G197:Y197" si="14">COUNT(F6:H6,F11:H11,F16:H16,F21:H21,F26:H26,F31:H31,F36:H36,F41:H41,F46:H46,F51:H51,F56:H56,F61:H61,F66:H66,F71:H71,F76:H76,F81:H81,F86:H86,F91:H91,F96:H96,F101:H101,F106:H106,F111:H111,F116:H116,F121:H121,F126:H126,F131:H131,F136:H136,F141:H141,F146:H146,F151:H151,F156:H156,F161:H161,F166:H166,F171:H171,F176:H176,F181:H181,F186:H186)</f>
        <v>11</v>
      </c>
      <c r="H197" s="228"/>
      <c r="I197" s="228"/>
      <c r="J197" s="228">
        <f t="shared" si="14"/>
        <v>12</v>
      </c>
      <c r="K197" s="228"/>
      <c r="L197" s="228"/>
      <c r="M197" s="228">
        <f t="shared" si="14"/>
        <v>14</v>
      </c>
      <c r="N197" s="228"/>
      <c r="O197" s="228"/>
      <c r="P197" s="228">
        <f t="shared" si="14"/>
        <v>14</v>
      </c>
      <c r="Q197" s="228"/>
      <c r="R197" s="228"/>
      <c r="S197" s="228">
        <f t="shared" si="14"/>
        <v>14</v>
      </c>
      <c r="T197" s="228"/>
      <c r="U197" s="228"/>
      <c r="V197" s="228">
        <f t="shared" si="14"/>
        <v>16</v>
      </c>
      <c r="W197" s="228"/>
      <c r="X197" s="228"/>
      <c r="Y197" s="228">
        <f t="shared" si="14"/>
        <v>0</v>
      </c>
      <c r="Z197" s="233"/>
      <c r="AA197" s="229"/>
      <c r="AB197" s="232">
        <f>SUM(D197:Y197)</f>
        <v>89</v>
      </c>
      <c r="AC197" s="63"/>
      <c r="AE197" s="62"/>
      <c r="AG197" s="60"/>
    </row>
    <row r="198" spans="1:45" x14ac:dyDescent="0.2">
      <c r="B198" s="64" t="s">
        <v>50</v>
      </c>
      <c r="C198" s="61"/>
      <c r="D198" s="200">
        <f>COUNT(C7:E7,C12:E12,C17:E17,C22:E22,C27:E27,C32:E32,C37:E37,C42:E42,C47:E47,C52:E52,C57:E57,C62:E62,C67:E67,C72:E72,C77:E77,C82:E82,C87:E87,C92:E92,C97:E97,C102:E102,C107:E107,C112:E112,C117:E117,C122:E122,C127:E127,C132:E132,C137:E137,C142:E142,C147:E147,C152:E152,C157:E157,C162:E162,C167:E167,C172:E172,C177:E177,C182:E182,C187:E187)</f>
        <v>11</v>
      </c>
      <c r="E198" s="200"/>
      <c r="F198" s="200"/>
      <c r="G198" s="200">
        <f t="shared" ref="G198:Y198" si="15">COUNT(F7:H7,F12:H12,F17:H17,F22:H22,F27:H27,F32:H32,F37:H37,F42:H42,F47:H47,F52:H52,F57:H57,F62:H62,F67:H67,F72:H72,F77:H77,F82:H82,F87:H87,F92:H92,F97:H97,F102:H102,F107:H107,F112:H112,F117:H117,F122:H122,F127:H127,F132:H132,F137:H137,F142:H142,F147:H147,F152:H152,F157:H157,F162:H162,F167:H167,F172:H172,F177:H177,F182:H182,F187:H187)</f>
        <v>14</v>
      </c>
      <c r="H198" s="200"/>
      <c r="I198" s="200"/>
      <c r="J198" s="200">
        <f t="shared" si="15"/>
        <v>10</v>
      </c>
      <c r="K198" s="200"/>
      <c r="L198" s="200"/>
      <c r="M198" s="200">
        <f t="shared" si="15"/>
        <v>9</v>
      </c>
      <c r="N198" s="200"/>
      <c r="O198" s="200"/>
      <c r="P198" s="200">
        <f t="shared" si="15"/>
        <v>11</v>
      </c>
      <c r="Q198" s="200"/>
      <c r="R198" s="200"/>
      <c r="S198" s="200">
        <f t="shared" si="15"/>
        <v>5</v>
      </c>
      <c r="T198" s="200"/>
      <c r="U198" s="200"/>
      <c r="V198" s="200">
        <f t="shared" si="15"/>
        <v>14</v>
      </c>
      <c r="W198" s="200"/>
      <c r="X198" s="200"/>
      <c r="Y198" s="200">
        <f t="shared" si="15"/>
        <v>0</v>
      </c>
      <c r="Z198" s="62"/>
      <c r="AA198" s="61"/>
      <c r="AB198" s="235">
        <f>SUM(D198:Y198)</f>
        <v>74</v>
      </c>
      <c r="AC198" s="61"/>
      <c r="AE198" s="62"/>
      <c r="AG198" s="60"/>
    </row>
    <row r="199" spans="1:45" x14ac:dyDescent="0.2">
      <c r="B199" s="234" t="s">
        <v>51</v>
      </c>
      <c r="C199" s="262"/>
      <c r="D199" s="228">
        <f>COUNT(C8:E8,C13:E13,C18:E18,C23:E23,C28:E28,C33:E33,C38:E38,C43:E43,C48:E48,C53:E53,C58:E58,C63:E63,C68:E68,C73:E73,C78:E78,C83:E83,C88:E88,C93:E93,C98:E98,C103:E103,C108:E108,C113:E113,C118:E118,C123:E123,C128:E128,C133:E133,C138:E138,C143:E143,C148:E148,C153:E153,C158:E158,C163:E163,C168:E168,C173:E173,C178:E178,C183:E183,C188:E188)</f>
        <v>33</v>
      </c>
      <c r="E199" s="228"/>
      <c r="F199" s="228"/>
      <c r="G199" s="228">
        <f t="shared" ref="G199:Y199" si="16">COUNT(F8:H8,F13:H13,F18:H18,F23:H23,F28:H28,F33:H33,F38:H38,F43:H43,F48:H48,F53:H53,F58:H58,F63:H63,F68:H68,F73:H73,F78:H78,F83:H83,F88:H88,F93:H93,F98:H98,F103:H103,F108:H108,F113:H113,F118:H118,F123:H123,F128:H128,F133:H133,F138:H138,F143:H143,F148:H148,F153:H153,F158:H158,F163:H163,F168:H168,F173:H173,F178:H178,F183:H183,F188:H188)</f>
        <v>38</v>
      </c>
      <c r="H199" s="228"/>
      <c r="I199" s="228"/>
      <c r="J199" s="228">
        <f t="shared" si="16"/>
        <v>35</v>
      </c>
      <c r="K199" s="228"/>
      <c r="L199" s="228"/>
      <c r="M199" s="228">
        <f t="shared" si="16"/>
        <v>27</v>
      </c>
      <c r="N199" s="228"/>
      <c r="O199" s="228"/>
      <c r="P199" s="228">
        <f t="shared" si="16"/>
        <v>37</v>
      </c>
      <c r="Q199" s="228"/>
      <c r="R199" s="228"/>
      <c r="S199" s="228">
        <f t="shared" si="16"/>
        <v>22</v>
      </c>
      <c r="T199" s="228"/>
      <c r="U199" s="228"/>
      <c r="V199" s="228">
        <f t="shared" si="16"/>
        <v>38</v>
      </c>
      <c r="W199" s="228"/>
      <c r="X199" s="228"/>
      <c r="Y199" s="228">
        <f t="shared" si="16"/>
        <v>0</v>
      </c>
      <c r="Z199" s="262"/>
      <c r="AA199" s="262"/>
      <c r="AB199" s="263">
        <f>SUM(D199:Y199)</f>
        <v>230</v>
      </c>
      <c r="AC199" s="65"/>
      <c r="AD199" s="65"/>
      <c r="AE199" s="66"/>
      <c r="AS199">
        <f>SUM(AE195:AS195)</f>
        <v>1344</v>
      </c>
    </row>
    <row r="201" spans="1:45" x14ac:dyDescent="0.2">
      <c r="A201" s="50" t="s">
        <v>62</v>
      </c>
      <c r="D201" s="67">
        <f>SUM(COUNT(C4:E188))</f>
        <v>71</v>
      </c>
      <c r="E201" s="67"/>
      <c r="F201" s="67"/>
      <c r="G201" s="67">
        <f>SUM(COUNT(F4:H188))</f>
        <v>80</v>
      </c>
      <c r="H201" s="67"/>
      <c r="I201" s="67"/>
      <c r="J201" s="67">
        <f>SUM(COUNT(I4:K188))</f>
        <v>78</v>
      </c>
      <c r="K201" s="67"/>
      <c r="L201" s="67"/>
      <c r="M201" s="67">
        <f>SUM(COUNT(L4:N188))</f>
        <v>73</v>
      </c>
      <c r="N201" s="67"/>
      <c r="O201" s="67"/>
      <c r="P201" s="67">
        <f>SUM(COUNT(O4:Q188))</f>
        <v>77</v>
      </c>
      <c r="Q201" s="67"/>
      <c r="R201" s="67"/>
      <c r="S201" s="67">
        <f>SUM(COUNT(R4:T188))</f>
        <v>55</v>
      </c>
      <c r="T201" s="67"/>
      <c r="U201" s="67"/>
      <c r="V201" s="67">
        <f>SUM(COUNT(U4:W188))</f>
        <v>86</v>
      </c>
      <c r="W201" s="67"/>
      <c r="X201" s="67"/>
      <c r="Y201" s="67">
        <f>SUM(COUNT(X4:Z188))</f>
        <v>0</v>
      </c>
      <c r="AD201" s="9">
        <f>SUM(D201:Y201)</f>
        <v>520</v>
      </c>
    </row>
    <row r="203" spans="1:45" x14ac:dyDescent="0.2">
      <c r="D203" s="9">
        <f>SUM(D195:D199)</f>
        <v>71</v>
      </c>
      <c r="E203" s="9"/>
      <c r="F203" s="9"/>
      <c r="G203" s="9">
        <f>SUM(G195:G199)</f>
        <v>80</v>
      </c>
      <c r="H203" s="9"/>
      <c r="I203" s="9"/>
      <c r="J203" s="9">
        <f t="shared" ref="J203:Y203" si="17">SUM(J195:J199)</f>
        <v>78</v>
      </c>
      <c r="K203" s="9"/>
      <c r="L203" s="9"/>
      <c r="M203" s="9">
        <f t="shared" si="17"/>
        <v>73</v>
      </c>
      <c r="N203" s="9"/>
      <c r="O203" s="9"/>
      <c r="P203" s="9">
        <f t="shared" si="17"/>
        <v>77</v>
      </c>
      <c r="Q203" s="9"/>
      <c r="R203" s="9"/>
      <c r="S203" s="9">
        <f t="shared" si="17"/>
        <v>55</v>
      </c>
      <c r="T203" s="9"/>
      <c r="U203" s="9"/>
      <c r="V203" s="9">
        <f t="shared" si="17"/>
        <v>86</v>
      </c>
      <c r="W203" s="9"/>
      <c r="X203" s="9"/>
      <c r="Y203" s="9">
        <f t="shared" si="17"/>
        <v>0</v>
      </c>
      <c r="Z203" s="9"/>
      <c r="AA203" s="9"/>
      <c r="AD203" s="9">
        <f>SUM(AB195:AB199)</f>
        <v>520</v>
      </c>
    </row>
  </sheetData>
  <sheetProtection selectLockedCells="1" selectUnlockedCells="1"/>
  <mergeCells count="172">
    <mergeCell ref="BI89:BK89"/>
    <mergeCell ref="BI91:BK91"/>
    <mergeCell ref="BI93:BK93"/>
    <mergeCell ref="BI111:BK111"/>
    <mergeCell ref="BI95:BK95"/>
    <mergeCell ref="BI109:BK109"/>
    <mergeCell ref="BI103:BK103"/>
    <mergeCell ref="BI105:BK105"/>
    <mergeCell ref="BI107:BK107"/>
    <mergeCell ref="BI99:BK99"/>
    <mergeCell ref="BI101:BK101"/>
    <mergeCell ref="BI73:BK73"/>
    <mergeCell ref="BI75:BK75"/>
    <mergeCell ref="BI77:BK77"/>
    <mergeCell ref="BI79:BK79"/>
    <mergeCell ref="BI87:BK87"/>
    <mergeCell ref="BI81:BK81"/>
    <mergeCell ref="BI83:BK83"/>
    <mergeCell ref="BI85:BK85"/>
    <mergeCell ref="BI97:BK97"/>
    <mergeCell ref="BI51:BK51"/>
    <mergeCell ref="BI53:BK53"/>
    <mergeCell ref="BI55:BK55"/>
    <mergeCell ref="BI59:BK59"/>
    <mergeCell ref="BI61:BK61"/>
    <mergeCell ref="BI63:BK63"/>
    <mergeCell ref="BI65:BK65"/>
    <mergeCell ref="BI67:BK67"/>
    <mergeCell ref="BI71:BK71"/>
    <mergeCell ref="A184:A188"/>
    <mergeCell ref="BI10:BL10"/>
    <mergeCell ref="BB31:BE31"/>
    <mergeCell ref="BB33:BE33"/>
    <mergeCell ref="BB35:BE35"/>
    <mergeCell ref="BB13:BE13"/>
    <mergeCell ref="BB37:BE37"/>
    <mergeCell ref="BB43:BE43"/>
    <mergeCell ref="BB29:BE29"/>
    <mergeCell ref="BB27:BE27"/>
    <mergeCell ref="BB25:BE25"/>
    <mergeCell ref="BB23:BE23"/>
    <mergeCell ref="BB19:BE19"/>
    <mergeCell ref="BB21:BE21"/>
    <mergeCell ref="BB15:BE15"/>
    <mergeCell ref="AV25:AX25"/>
    <mergeCell ref="AV41:AX41"/>
    <mergeCell ref="A114:A118"/>
    <mergeCell ref="A74:A78"/>
    <mergeCell ref="AV15:AX15"/>
    <mergeCell ref="AV43:AX43"/>
    <mergeCell ref="BB77:BE77"/>
    <mergeCell ref="BB75:BE75"/>
    <mergeCell ref="BB73:BE73"/>
    <mergeCell ref="A4:A8"/>
    <mergeCell ref="A14:A18"/>
    <mergeCell ref="A179:A183"/>
    <mergeCell ref="A9:A13"/>
    <mergeCell ref="A134:A138"/>
    <mergeCell ref="A139:A143"/>
    <mergeCell ref="A144:A148"/>
    <mergeCell ref="A154:A158"/>
    <mergeCell ref="A159:A163"/>
    <mergeCell ref="A164:A168"/>
    <mergeCell ref="A169:A173"/>
    <mergeCell ref="A174:A178"/>
    <mergeCell ref="A129:A133"/>
    <mergeCell ref="A104:A108"/>
    <mergeCell ref="A59:A63"/>
    <mergeCell ref="A89:A93"/>
    <mergeCell ref="A64:A68"/>
    <mergeCell ref="A109:A113"/>
    <mergeCell ref="A119:A123"/>
    <mergeCell ref="A149:A153"/>
    <mergeCell ref="A94:A98"/>
    <mergeCell ref="A99:A103"/>
    <mergeCell ref="A124:A128"/>
    <mergeCell ref="A19:A23"/>
    <mergeCell ref="AU1:BL1"/>
    <mergeCell ref="L1:N1"/>
    <mergeCell ref="R1:T1"/>
    <mergeCell ref="O1:Q1"/>
    <mergeCell ref="X2:Z2"/>
    <mergeCell ref="R2:T2"/>
    <mergeCell ref="U2:W2"/>
    <mergeCell ref="AC2:AE2"/>
    <mergeCell ref="AU2:AY2"/>
    <mergeCell ref="BA2:BF2"/>
    <mergeCell ref="BH2:BL2"/>
    <mergeCell ref="C1:E1"/>
    <mergeCell ref="F1:H1"/>
    <mergeCell ref="I1:K1"/>
    <mergeCell ref="I2:K2"/>
    <mergeCell ref="L2:N2"/>
    <mergeCell ref="O2:Q2"/>
    <mergeCell ref="AG1:AP1"/>
    <mergeCell ref="U1:W1"/>
    <mergeCell ref="AG2:AP2"/>
    <mergeCell ref="AC1:AE1"/>
    <mergeCell ref="F2:H2"/>
    <mergeCell ref="X3:Z3"/>
    <mergeCell ref="U3:W3"/>
    <mergeCell ref="AG3:AP3"/>
    <mergeCell ref="AC3:AE3"/>
    <mergeCell ref="L3:N3"/>
    <mergeCell ref="O3:Q3"/>
    <mergeCell ref="BB45:BE45"/>
    <mergeCell ref="BB47:BE47"/>
    <mergeCell ref="C2:E2"/>
    <mergeCell ref="C3:E3"/>
    <mergeCell ref="F3:H3"/>
    <mergeCell ref="I3:K3"/>
    <mergeCell ref="R3:T3"/>
    <mergeCell ref="AV13:AX13"/>
    <mergeCell ref="AV6:AX6"/>
    <mergeCell ref="AV39:AX39"/>
    <mergeCell ref="BB6:BE6"/>
    <mergeCell ref="AU4:AY4"/>
    <mergeCell ref="AV33:AX33"/>
    <mergeCell ref="AV37:AX37"/>
    <mergeCell ref="AV19:AX19"/>
    <mergeCell ref="AV45:AX45"/>
    <mergeCell ref="AV47:AX47"/>
    <mergeCell ref="AV31:AX31"/>
    <mergeCell ref="AV3:AW3"/>
    <mergeCell ref="BB3:BC3"/>
    <mergeCell ref="BI3:BJ3"/>
    <mergeCell ref="BB67:BE67"/>
    <mergeCell ref="BB65:BE65"/>
    <mergeCell ref="BB41:BE41"/>
    <mergeCell ref="BB55:BE55"/>
    <mergeCell ref="BB59:BE59"/>
    <mergeCell ref="BB57:BE57"/>
    <mergeCell ref="BB61:BE61"/>
    <mergeCell ref="BB63:BE63"/>
    <mergeCell ref="BB49:BE49"/>
    <mergeCell ref="BB51:BE51"/>
    <mergeCell ref="BI43:BK43"/>
    <mergeCell ref="BH4:BL4"/>
    <mergeCell ref="BI6:BL6"/>
    <mergeCell ref="BI34:BK34"/>
    <mergeCell ref="BI30:BK30"/>
    <mergeCell ref="BI26:BK26"/>
    <mergeCell ref="BI17:BK17"/>
    <mergeCell ref="AV21:AX21"/>
    <mergeCell ref="AV23:AX23"/>
    <mergeCell ref="AV27:AX27"/>
    <mergeCell ref="BI5:BK5"/>
    <mergeCell ref="A24:A28"/>
    <mergeCell ref="A29:A33"/>
    <mergeCell ref="A44:A48"/>
    <mergeCell ref="BB71:BE71"/>
    <mergeCell ref="BB69:BE69"/>
    <mergeCell ref="A84:A88"/>
    <mergeCell ref="A79:A83"/>
    <mergeCell ref="A69:A73"/>
    <mergeCell ref="A34:A38"/>
    <mergeCell ref="A39:A43"/>
    <mergeCell ref="A49:A53"/>
    <mergeCell ref="A54:A58"/>
    <mergeCell ref="BI19:BK19"/>
    <mergeCell ref="BI23:BK23"/>
    <mergeCell ref="BI25:BK25"/>
    <mergeCell ref="BI27:BK27"/>
    <mergeCell ref="BI29:BK29"/>
    <mergeCell ref="BI33:BK33"/>
    <mergeCell ref="BI31:BK31"/>
    <mergeCell ref="BI37:BK37"/>
    <mergeCell ref="BI49:BK49"/>
    <mergeCell ref="BI39:BK39"/>
    <mergeCell ref="BI41:BK41"/>
    <mergeCell ref="BI45:BK45"/>
    <mergeCell ref="BI47:BK47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6"/>
  <sheetViews>
    <sheetView topLeftCell="A79" workbookViewId="0"/>
  </sheetViews>
  <sheetFormatPr defaultRowHeight="12.75" x14ac:dyDescent="0.2"/>
  <cols>
    <col min="1" max="1" width="16.85546875" customWidth="1"/>
    <col min="2" max="2" width="13.7109375" customWidth="1"/>
    <col min="3" max="10" width="10.7109375" style="9" customWidth="1"/>
    <col min="11" max="11" width="8.28515625" style="9" customWidth="1"/>
    <col min="12" max="12" width="9" style="9" customWidth="1"/>
    <col min="13" max="14" width="8.28515625" style="9" customWidth="1"/>
    <col min="17" max="17" width="22.85546875" customWidth="1"/>
  </cols>
  <sheetData>
    <row r="1" spans="1:14" s="68" customFormat="1" ht="69.75" customHeight="1" x14ac:dyDescent="0.2">
      <c r="B1" s="69"/>
      <c r="C1" s="70" t="s">
        <v>122</v>
      </c>
      <c r="D1" s="70" t="s">
        <v>283</v>
      </c>
      <c r="E1" s="70" t="s">
        <v>284</v>
      </c>
      <c r="F1" s="70" t="s">
        <v>285</v>
      </c>
      <c r="G1" s="70" t="s">
        <v>286</v>
      </c>
      <c r="H1" s="70" t="s">
        <v>287</v>
      </c>
      <c r="I1" s="70" t="s">
        <v>288</v>
      </c>
      <c r="K1" s="70" t="s">
        <v>63</v>
      </c>
      <c r="L1" s="70" t="s">
        <v>64</v>
      </c>
      <c r="M1" s="70" t="s">
        <v>65</v>
      </c>
      <c r="N1" s="70" t="s">
        <v>66</v>
      </c>
    </row>
    <row r="2" spans="1:14" ht="12.75" customHeight="1" x14ac:dyDescent="0.2">
      <c r="A2" s="339" t="s">
        <v>125</v>
      </c>
      <c r="B2" s="71" t="s">
        <v>67</v>
      </c>
      <c r="C2" s="72" t="str">
        <f>IF(SUM('Full Summary'!C4:E4)=0,"",SUM('Full Summary'!C4:E4))</f>
        <v/>
      </c>
      <c r="D2" s="72" t="str">
        <f>IF(SUM('Full Summary'!F4:H4)=0,"",SUM('Full Summary'!F4:H4))</f>
        <v/>
      </c>
      <c r="E2" s="72" t="str">
        <f>IF(SUM('Full Summary'!I4:K4)=0,"",SUM('Full Summary'!I4:K4))</f>
        <v/>
      </c>
      <c r="F2" s="72" t="str">
        <f>IF(SUM('Full Summary'!L4:N4)=0,"",SUM('Full Summary'!L4:N4))</f>
        <v/>
      </c>
      <c r="G2" s="72" t="str">
        <f>IF(SUM('Full Summary'!O4:Q4)=0,"",SUM('Full Summary'!O4:Q4))</f>
        <v/>
      </c>
      <c r="H2" s="72" t="str">
        <f>IF(SUM('Full Summary'!R4:T4)=0,"",SUM('Full Summary'!R4:T4))</f>
        <v/>
      </c>
      <c r="I2" s="72" t="str">
        <f>IF(SUM('Full Summary'!U4:W4)=0,"",SUM('Full Summary'!U4:W4))</f>
        <v/>
      </c>
      <c r="J2" s="72"/>
      <c r="K2" s="72">
        <f t="shared" ref="K2:K16" si="0">SUM(C2:J2)</f>
        <v>0</v>
      </c>
      <c r="L2" s="72">
        <f>SUM('Full Summary'!AC4:AE5)</f>
        <v>0</v>
      </c>
      <c r="M2" s="72">
        <f>SUM(K2:K6)+L2</f>
        <v>171</v>
      </c>
      <c r="N2" s="72">
        <f>'Full Summary'!AQ4</f>
        <v>82</v>
      </c>
    </row>
    <row r="3" spans="1:14" x14ac:dyDescent="0.2">
      <c r="A3" s="340"/>
      <c r="B3" s="73" t="s">
        <v>47</v>
      </c>
      <c r="C3" s="74" t="str">
        <f>IF(SUM('Full Summary'!C5:E5)=0,"",SUM('Full Summary'!C5:E5))</f>
        <v/>
      </c>
      <c r="D3" s="74" t="str">
        <f>IF(SUM('Full Summary'!F5:H5)=0,"",SUM('Full Summary'!F5:H5))</f>
        <v/>
      </c>
      <c r="E3" s="74" t="str">
        <f>IF(SUM('Full Summary'!I5:K5)=0,"",SUM('Full Summary'!I5:K5))</f>
        <v/>
      </c>
      <c r="F3" s="74" t="str">
        <f>IF(SUM('Full Summary'!L5:N5)=0,"",SUM('Full Summary'!L5:N5))</f>
        <v/>
      </c>
      <c r="G3" s="74" t="str">
        <f>IF(SUM('Full Summary'!O5:Q5)=0,"",SUM('Full Summary'!O5:Q5))</f>
        <v/>
      </c>
      <c r="H3" s="74" t="str">
        <f>IF(SUM('Full Summary'!R5:T5)=0,"",SUM('Full Summary'!R5:T5))</f>
        <v/>
      </c>
      <c r="I3" s="74" t="str">
        <f>IF(SUM('Full Summary'!U5:W5)=0,"",SUM('Full Summary'!U5:W5))</f>
        <v/>
      </c>
      <c r="J3" s="74"/>
      <c r="K3" s="74">
        <f t="shared" si="0"/>
        <v>0</v>
      </c>
      <c r="L3" s="74"/>
      <c r="M3" s="74"/>
      <c r="N3" s="74"/>
    </row>
    <row r="4" spans="1:14" x14ac:dyDescent="0.2">
      <c r="A4" s="340"/>
      <c r="B4" s="75" t="s">
        <v>49</v>
      </c>
      <c r="C4" s="76" t="str">
        <f>IF(SUM('Full Summary'!C6:E6)=0,"",SUM('Full Summary'!C6:E6))</f>
        <v/>
      </c>
      <c r="D4" s="76" t="str">
        <f>IF(SUM('Full Summary'!F6:H6)=0,"",SUM('Full Summary'!F6:H6))</f>
        <v/>
      </c>
      <c r="E4" s="76" t="str">
        <f>IF(SUM('Full Summary'!I6:K6)=0,"",SUM('Full Summary'!I6:K6))</f>
        <v/>
      </c>
      <c r="F4" s="76" t="str">
        <f>IF(SUM('Full Summary'!L6:N6)=0,"",SUM('Full Summary'!L6:N6))</f>
        <v/>
      </c>
      <c r="G4" s="76" t="str">
        <f>IF(SUM('Full Summary'!O6:Q6)=0,"",SUM('Full Summary'!O6:Q6))</f>
        <v/>
      </c>
      <c r="H4" s="76" t="str">
        <f>IF(SUM('Full Summary'!R6:T6)=0,"",SUM('Full Summary'!R6:T6))</f>
        <v/>
      </c>
      <c r="I4" s="76" t="str">
        <f>IF(SUM('Full Summary'!U6:W6)=0,"",SUM('Full Summary'!U6:W6))</f>
        <v/>
      </c>
      <c r="J4" s="76"/>
      <c r="K4" s="76">
        <f t="shared" si="0"/>
        <v>0</v>
      </c>
      <c r="L4" s="76"/>
      <c r="M4" s="76"/>
      <c r="N4" s="76"/>
    </row>
    <row r="5" spans="1:14" x14ac:dyDescent="0.2">
      <c r="A5" s="340"/>
      <c r="B5" s="73" t="s">
        <v>50</v>
      </c>
      <c r="C5" s="74" t="str">
        <f>IF(SUM('Full Summary'!C7:E7)=0,"",SUM('Full Summary'!C7:E7))</f>
        <v/>
      </c>
      <c r="D5" s="74" t="str">
        <f>IF(SUM('Full Summary'!F7:H7)=0,"",SUM('Full Summary'!F7:H7))</f>
        <v/>
      </c>
      <c r="E5" s="74" t="str">
        <f>IF(SUM('Full Summary'!I7:K7)=0,"",SUM('Full Summary'!I7:K7))</f>
        <v/>
      </c>
      <c r="F5" s="74" t="str">
        <f>IF(SUM('Full Summary'!L7:N7)=0,"",SUM('Full Summary'!L7:N7))</f>
        <v/>
      </c>
      <c r="G5" s="74">
        <f>IF(SUM('Full Summary'!O7:Q7)=0,"",SUM('Full Summary'!O7:Q7))</f>
        <v>30</v>
      </c>
      <c r="H5" s="74" t="str">
        <f>IF(SUM('Full Summary'!R7:T7)=0,"",SUM('Full Summary'!R7:T7))</f>
        <v/>
      </c>
      <c r="I5" s="74" t="str">
        <f>IF(SUM('Full Summary'!U7:W7)=0,"",SUM('Full Summary'!U7:W7))</f>
        <v/>
      </c>
      <c r="J5" s="74"/>
      <c r="K5" s="74">
        <f t="shared" si="0"/>
        <v>30</v>
      </c>
      <c r="L5" s="74"/>
      <c r="M5" s="74"/>
      <c r="N5" s="74"/>
    </row>
    <row r="6" spans="1:14" x14ac:dyDescent="0.2">
      <c r="A6" s="341"/>
      <c r="B6" s="77" t="s">
        <v>51</v>
      </c>
      <c r="C6" s="78" t="str">
        <f>IF(SUM('Full Summary'!C8:E8)=0,"",SUM('Full Summary'!C8:E8))</f>
        <v/>
      </c>
      <c r="D6" s="78">
        <f>IF(SUM('Full Summary'!F8:H8)=0,"",SUM('Full Summary'!F8:H8))</f>
        <v>44</v>
      </c>
      <c r="E6" s="78">
        <f>IF(SUM('Full Summary'!I8:K8)=0,"",SUM('Full Summary'!I8:K8))</f>
        <v>49</v>
      </c>
      <c r="F6" s="78" t="str">
        <f>IF(SUM('Full Summary'!L8:N8)=0,"",SUM('Full Summary'!L8:N8))</f>
        <v/>
      </c>
      <c r="G6" s="78">
        <f>IF(SUM('Full Summary'!O8:Q8)=0,"",SUM('Full Summary'!O8:Q8))</f>
        <v>48</v>
      </c>
      <c r="H6" s="78" t="str">
        <f>IF(SUM('Full Summary'!R8:T8)=0,"",SUM('Full Summary'!R8:T8))</f>
        <v/>
      </c>
      <c r="I6" s="78" t="str">
        <f>IF(SUM('Full Summary'!U8:W8)=0,"",SUM('Full Summary'!U8:W8))</f>
        <v/>
      </c>
      <c r="J6" s="78"/>
      <c r="K6" s="78">
        <f t="shared" si="0"/>
        <v>141</v>
      </c>
      <c r="L6" s="78"/>
      <c r="M6" s="78"/>
      <c r="N6" s="78"/>
    </row>
    <row r="7" spans="1:14" x14ac:dyDescent="0.2">
      <c r="A7" s="339" t="s">
        <v>353</v>
      </c>
      <c r="B7" s="71" t="s">
        <v>46</v>
      </c>
      <c r="C7" s="72" t="str">
        <f>IF(SUM('Full Summary'!C9:E9)=0,"",SUM('Full Summary'!C9:E9))</f>
        <v/>
      </c>
      <c r="D7" s="72" t="str">
        <f>IF(SUM('Full Summary'!F9:H9)=0,"",SUM('Full Summary'!F9:H9))</f>
        <v/>
      </c>
      <c r="E7" s="72">
        <f>IF(SUM('Full Summary'!I9:K9)=0,"",SUM('Full Summary'!I9:K9))</f>
        <v>27</v>
      </c>
      <c r="F7" s="72">
        <f>IF(SUM('Full Summary'!L9:N9)=0,"",SUM('Full Summary'!L9:N9))</f>
        <v>25</v>
      </c>
      <c r="G7" s="72" t="str">
        <f>IF(SUM('Full Summary'!O9:Q9)=0,"",SUM('Full Summary'!O9:Q9))</f>
        <v/>
      </c>
      <c r="H7" s="72" t="str">
        <f>IF(SUM('Full Summary'!R9:T9)=0,"",SUM('Full Summary'!R9:T9))</f>
        <v/>
      </c>
      <c r="I7" s="72" t="str">
        <f>IF(SUM('Full Summary'!U9:W9)=0,"",SUM('Full Summary'!U9:W9))</f>
        <v/>
      </c>
      <c r="J7" s="72"/>
      <c r="K7" s="72">
        <f>SUM(C7:J7)</f>
        <v>52</v>
      </c>
      <c r="L7" s="72">
        <f>SUM('Full Summary'!AC9:AE10)</f>
        <v>0</v>
      </c>
      <c r="M7" s="72">
        <f>SUM(K7:K11)+L7</f>
        <v>410</v>
      </c>
      <c r="N7" s="72">
        <f>'Full Summary'!AQ9</f>
        <v>77</v>
      </c>
    </row>
    <row r="8" spans="1:14" x14ac:dyDescent="0.2">
      <c r="A8" s="340"/>
      <c r="B8" s="73" t="s">
        <v>47</v>
      </c>
      <c r="C8" s="74" t="str">
        <f>IF(SUM('Full Summary'!C10:E10)=0,"",SUM('Full Summary'!C10:E10))</f>
        <v/>
      </c>
      <c r="D8" s="74" t="str">
        <f>IF(SUM('Full Summary'!F10:H10)=0,"",SUM('Full Summary'!F10:H10))</f>
        <v/>
      </c>
      <c r="E8" s="74" t="str">
        <f>IF(SUM('Full Summary'!I10:K10)=0,"",SUM('Full Summary'!I10:K10))</f>
        <v/>
      </c>
      <c r="F8" s="74" t="str">
        <f>IF(SUM('Full Summary'!L10:N10)=0,"",SUM('Full Summary'!L10:N10))</f>
        <v/>
      </c>
      <c r="G8" s="74" t="str">
        <f>IF(SUM('Full Summary'!O10:Q10)=0,"",SUM('Full Summary'!O10:Q10))</f>
        <v/>
      </c>
      <c r="H8" s="74" t="str">
        <f>IF(SUM('Full Summary'!R10:T10)=0,"",SUM('Full Summary'!R10:T10))</f>
        <v/>
      </c>
      <c r="I8" s="74" t="str">
        <f>IF(SUM('Full Summary'!U10:W10)=0,"",SUM('Full Summary'!U10:W10))</f>
        <v/>
      </c>
      <c r="J8" s="74"/>
      <c r="K8" s="74">
        <f>SUM(C8:J8)</f>
        <v>0</v>
      </c>
      <c r="L8" s="74"/>
      <c r="M8" s="74"/>
      <c r="N8" s="74"/>
    </row>
    <row r="9" spans="1:14" x14ac:dyDescent="0.2">
      <c r="A9" s="340"/>
      <c r="B9" s="75" t="s">
        <v>49</v>
      </c>
      <c r="C9" s="76" t="str">
        <f>IF(SUM('Full Summary'!C11:E11)=0,"",SUM('Full Summary'!C11:E11))</f>
        <v/>
      </c>
      <c r="D9" s="76">
        <f>IF(SUM('Full Summary'!F11:H11)=0,"",SUM('Full Summary'!F11:H11))</f>
        <v>43</v>
      </c>
      <c r="E9" s="76">
        <f>IF(SUM('Full Summary'!I11:K11)=0,"",SUM('Full Summary'!I11:K11))</f>
        <v>52</v>
      </c>
      <c r="F9" s="76">
        <f>IF(SUM('Full Summary'!L11:N11)=0,"",SUM('Full Summary'!L11:N11))</f>
        <v>36</v>
      </c>
      <c r="G9" s="76">
        <f>IF(SUM('Full Summary'!O11:Q11)=0,"",SUM('Full Summary'!O11:Q11))</f>
        <v>46</v>
      </c>
      <c r="H9" s="76">
        <f>IF(SUM('Full Summary'!R11:T11)=0,"",SUM('Full Summary'!R11:T11))</f>
        <v>42</v>
      </c>
      <c r="I9" s="76">
        <f>IF(SUM('Full Summary'!U11:W11)=0,"",SUM('Full Summary'!U11:W11))</f>
        <v>33</v>
      </c>
      <c r="J9" s="76"/>
      <c r="K9" s="76">
        <f>SUM(C9:J9)</f>
        <v>252</v>
      </c>
      <c r="L9" s="76"/>
      <c r="M9" s="76"/>
      <c r="N9" s="76"/>
    </row>
    <row r="10" spans="1:14" x14ac:dyDescent="0.2">
      <c r="A10" s="340"/>
      <c r="B10" s="73" t="s">
        <v>50</v>
      </c>
      <c r="C10" s="74" t="str">
        <f>IF(SUM('Full Summary'!C12:E12)=0,"",SUM('Full Summary'!C12:E12))</f>
        <v/>
      </c>
      <c r="D10" s="74" t="str">
        <f>IF(SUM('Full Summary'!F12:H12)=0,"",SUM('Full Summary'!F12:H12))</f>
        <v/>
      </c>
      <c r="E10" s="74" t="str">
        <f>IF(SUM('Full Summary'!I12:K12)=0,"",SUM('Full Summary'!I12:K12))</f>
        <v/>
      </c>
      <c r="F10" s="74" t="str">
        <f>IF(SUM('Full Summary'!L12:N12)=0,"",SUM('Full Summary'!L12:N12))</f>
        <v/>
      </c>
      <c r="G10" s="74">
        <f>IF(SUM('Full Summary'!O12:Q12)=0,"",SUM('Full Summary'!O12:Q12))</f>
        <v>32</v>
      </c>
      <c r="H10" s="74" t="str">
        <f>IF(SUM('Full Summary'!R12:T12)=0,"",SUM('Full Summary'!R12:T12))</f>
        <v/>
      </c>
      <c r="I10" s="74" t="str">
        <f>IF(SUM('Full Summary'!U12:W12)=0,"",SUM('Full Summary'!U12:W12))</f>
        <v/>
      </c>
      <c r="J10" s="74"/>
      <c r="K10" s="74">
        <f>SUM(C10:J10)</f>
        <v>32</v>
      </c>
      <c r="L10" s="74"/>
      <c r="M10" s="74"/>
      <c r="N10" s="74"/>
    </row>
    <row r="11" spans="1:14" x14ac:dyDescent="0.2">
      <c r="A11" s="341"/>
      <c r="B11" s="77" t="s">
        <v>51</v>
      </c>
      <c r="C11" s="78" t="str">
        <f>IF(SUM('Full Summary'!C13:E13)=0,"",SUM('Full Summary'!C13:E13))</f>
        <v/>
      </c>
      <c r="D11" s="78" t="str">
        <f>IF(SUM('Full Summary'!F13:H13)=0,"",SUM('Full Summary'!F13:H13))</f>
        <v/>
      </c>
      <c r="E11" s="78" t="str">
        <f>IF(SUM('Full Summary'!I13:K13)=0,"",SUM('Full Summary'!I13:K13))</f>
        <v/>
      </c>
      <c r="F11" s="78" t="str">
        <f>IF(SUM('Full Summary'!L13:N13)=0,"",SUM('Full Summary'!L13:N13))</f>
        <v/>
      </c>
      <c r="G11" s="78" t="str">
        <f>IF(SUM('Full Summary'!O13:Q13)=0,"",SUM('Full Summary'!O13:Q13))</f>
        <v/>
      </c>
      <c r="H11" s="78">
        <f>IF(SUM('Full Summary'!R13:T13)=0,"",SUM('Full Summary'!R13:T13))</f>
        <v>29</v>
      </c>
      <c r="I11" s="78">
        <f>IF(SUM('Full Summary'!U13:W13)=0,"",SUM('Full Summary'!U13:W13))</f>
        <v>45</v>
      </c>
      <c r="J11" s="78"/>
      <c r="K11" s="78">
        <f>SUM(C11:J11)</f>
        <v>74</v>
      </c>
      <c r="L11" s="78"/>
      <c r="M11" s="78"/>
      <c r="N11" s="78"/>
    </row>
    <row r="12" spans="1:14" ht="12.75" customHeight="1" x14ac:dyDescent="0.2">
      <c r="A12" s="358" t="s">
        <v>17</v>
      </c>
      <c r="B12" s="71" t="s">
        <v>67</v>
      </c>
      <c r="C12" s="72" t="str">
        <f>IF(SUM('Full Summary'!C14:E14)=0,"",SUM('Full Summary'!C14:E14))</f>
        <v/>
      </c>
      <c r="D12" s="72" t="str">
        <f>IF(SUM('Full Summary'!F14:H14)=0,"",SUM('Full Summary'!F14:H14))</f>
        <v/>
      </c>
      <c r="E12" s="72" t="str">
        <f>IF(SUM('Full Summary'!I14:K14)=0,"",SUM('Full Summary'!I14:K14))</f>
        <v/>
      </c>
      <c r="F12" s="72" t="str">
        <f>IF(SUM('Full Summary'!L14:N14)=0,"",SUM('Full Summary'!L14:N14))</f>
        <v/>
      </c>
      <c r="G12" s="72" t="str">
        <f>IF(SUM('Full Summary'!O14:Q14)=0,"",SUM('Full Summary'!O14:Q14))</f>
        <v/>
      </c>
      <c r="H12" s="72" t="str">
        <f>IF(SUM('Full Summary'!R14:T14)=0,"",SUM('Full Summary'!R14:T14))</f>
        <v/>
      </c>
      <c r="I12" s="72" t="str">
        <f>IF(SUM('Full Summary'!U14:W14)=0,"",SUM('Full Summary'!U14:W14))</f>
        <v/>
      </c>
      <c r="J12" s="72"/>
      <c r="K12" s="72">
        <f t="shared" si="0"/>
        <v>0</v>
      </c>
      <c r="L12" s="72">
        <f>SUM('Full Summary'!AC14:AE15)</f>
        <v>0</v>
      </c>
      <c r="M12" s="72">
        <f>SUM(K12:K16)+L12</f>
        <v>92</v>
      </c>
      <c r="N12" s="72">
        <f>'Full Summary'!AQ14</f>
        <v>0</v>
      </c>
    </row>
    <row r="13" spans="1:14" x14ac:dyDescent="0.2">
      <c r="A13" s="359"/>
      <c r="B13" s="73" t="s">
        <v>47</v>
      </c>
      <c r="C13" s="74">
        <f>IF(SUM('Full Summary'!C15:E15)=0,"",SUM('Full Summary'!C15:E15))</f>
        <v>36</v>
      </c>
      <c r="D13" s="74" t="str">
        <f>IF(SUM('Full Summary'!F15:H15)=0,"",SUM('Full Summary'!F15:H15))</f>
        <v/>
      </c>
      <c r="E13" s="74" t="str">
        <f>IF(SUM('Full Summary'!I15:K15)=0,"",SUM('Full Summary'!I15:K15))</f>
        <v/>
      </c>
      <c r="F13" s="74" t="str">
        <f>IF(SUM('Full Summary'!L15:N15)=0,"",SUM('Full Summary'!L15:N15))</f>
        <v/>
      </c>
      <c r="G13" s="74" t="str">
        <f>IF(SUM('Full Summary'!O15:Q15)=0,"",SUM('Full Summary'!O15:Q15))</f>
        <v/>
      </c>
      <c r="H13" s="74" t="str">
        <f>IF(SUM('Full Summary'!R15:T15)=0,"",SUM('Full Summary'!R15:T15))</f>
        <v/>
      </c>
      <c r="I13" s="74" t="str">
        <f>IF(SUM('Full Summary'!U15:W15)=0,"",SUM('Full Summary'!U15:W15))</f>
        <v/>
      </c>
      <c r="J13" s="74"/>
      <c r="K13" s="74">
        <f t="shared" si="0"/>
        <v>36</v>
      </c>
      <c r="L13" s="74"/>
      <c r="M13" s="74"/>
      <c r="N13" s="74"/>
    </row>
    <row r="14" spans="1:14" x14ac:dyDescent="0.2">
      <c r="A14" s="359"/>
      <c r="B14" s="75" t="s">
        <v>49</v>
      </c>
      <c r="C14" s="76" t="str">
        <f>IF(SUM('Full Summary'!C16:E16)=0,"",SUM('Full Summary'!C16:E16))</f>
        <v/>
      </c>
      <c r="D14" s="76" t="str">
        <f>IF(SUM('Full Summary'!F16:H16)=0,"",SUM('Full Summary'!F16:H16))</f>
        <v/>
      </c>
      <c r="E14" s="76" t="str">
        <f>IF(SUM('Full Summary'!I16:K16)=0,"",SUM('Full Summary'!I16:K16))</f>
        <v/>
      </c>
      <c r="F14" s="76" t="str">
        <f>IF(SUM('Full Summary'!L16:N16)=0,"",SUM('Full Summary'!L16:N16))</f>
        <v/>
      </c>
      <c r="G14" s="76" t="str">
        <f>IF(SUM('Full Summary'!O16:Q16)=0,"",SUM('Full Summary'!O16:Q16))</f>
        <v/>
      </c>
      <c r="H14" s="76" t="str">
        <f>IF(SUM('Full Summary'!R16:T16)=0,"",SUM('Full Summary'!R16:T16))</f>
        <v/>
      </c>
      <c r="I14" s="76" t="str">
        <f>IF(SUM('Full Summary'!U16:W16)=0,"",SUM('Full Summary'!U16:W16))</f>
        <v/>
      </c>
      <c r="J14" s="76"/>
      <c r="K14" s="76">
        <f t="shared" si="0"/>
        <v>0</v>
      </c>
      <c r="L14" s="76"/>
      <c r="M14" s="76"/>
      <c r="N14" s="76"/>
    </row>
    <row r="15" spans="1:14" x14ac:dyDescent="0.2">
      <c r="A15" s="359"/>
      <c r="B15" s="73" t="s">
        <v>50</v>
      </c>
      <c r="C15" s="74" t="str">
        <f>IF(SUM('Full Summary'!C17:E17)=0,"",SUM('Full Summary'!C17:E17))</f>
        <v/>
      </c>
      <c r="D15" s="74">
        <f>IF(SUM('Full Summary'!F17:H17)=0,"",SUM('Full Summary'!F17:H17))</f>
        <v>19</v>
      </c>
      <c r="E15" s="74" t="str">
        <f>IF(SUM('Full Summary'!I17:K17)=0,"",SUM('Full Summary'!I17:K17))</f>
        <v/>
      </c>
      <c r="F15" s="74" t="str">
        <f>IF(SUM('Full Summary'!L17:N17)=0,"",SUM('Full Summary'!L17:N17))</f>
        <v/>
      </c>
      <c r="G15" s="74" t="str">
        <f>IF(SUM('Full Summary'!O17:Q17)=0,"",SUM('Full Summary'!O17:Q17))</f>
        <v/>
      </c>
      <c r="H15" s="74" t="str">
        <f>IF(SUM('Full Summary'!R17:T17)=0,"",SUM('Full Summary'!R17:T17))</f>
        <v/>
      </c>
      <c r="I15" s="74" t="str">
        <f>IF(SUM('Full Summary'!U17:W17)=0,"",SUM('Full Summary'!U17:W17))</f>
        <v/>
      </c>
      <c r="J15" s="74"/>
      <c r="K15" s="74">
        <f t="shared" si="0"/>
        <v>19</v>
      </c>
      <c r="L15" s="74"/>
      <c r="M15" s="74"/>
      <c r="N15" s="74"/>
    </row>
    <row r="16" spans="1:14" x14ac:dyDescent="0.2">
      <c r="A16" s="360"/>
      <c r="B16" s="77" t="s">
        <v>51</v>
      </c>
      <c r="C16" s="251" t="str">
        <f>IF(SUM('Full Summary'!C18:E18)=0,"",SUM('Full Summary'!C18:E18))</f>
        <v/>
      </c>
      <c r="D16" s="78">
        <f>IF(SUM('Full Summary'!F18:H18)=0,"",SUM('Full Summary'!F18:H18))</f>
        <v>37</v>
      </c>
      <c r="E16" s="78" t="str">
        <f>IF(SUM('Full Summary'!I18:K18)=0,"",SUM('Full Summary'!I18:K18))</f>
        <v/>
      </c>
      <c r="F16" s="78" t="str">
        <f>IF(SUM('Full Summary'!L18:N18)=0,"",SUM('Full Summary'!L18:N18))</f>
        <v/>
      </c>
      <c r="G16" s="78" t="str">
        <f>IF(SUM('Full Summary'!O18:Q18)=0,"",SUM('Full Summary'!O18:Q18))</f>
        <v/>
      </c>
      <c r="H16" s="78" t="str">
        <f>IF(SUM('Full Summary'!R18:T18)=0,"",SUM('Full Summary'!R18:T18))</f>
        <v/>
      </c>
      <c r="I16" s="78" t="str">
        <f>IF(SUM('Full Summary'!U18:W18)=0,"",SUM('Full Summary'!U18:W18))</f>
        <v/>
      </c>
      <c r="J16" s="78"/>
      <c r="K16" s="78">
        <f t="shared" si="0"/>
        <v>37</v>
      </c>
      <c r="L16" s="78"/>
      <c r="M16" s="78"/>
      <c r="N16" s="78"/>
    </row>
    <row r="17" spans="1:14" ht="12.75" customHeight="1" x14ac:dyDescent="0.2">
      <c r="A17" s="339" t="s">
        <v>459</v>
      </c>
      <c r="B17" s="246" t="s">
        <v>46</v>
      </c>
      <c r="C17" s="252" t="str">
        <f>IF(SUM('Full Summary'!C19:E19)=0,"",SUM('Full Summary'!C19:E19))</f>
        <v/>
      </c>
      <c r="D17" s="256" t="str">
        <f>IF(SUM('Full Summary'!F19:H19)=0,"",SUM('Full Summary'!F19:H19))</f>
        <v/>
      </c>
      <c r="E17" s="256" t="str">
        <f>IF(SUM('Full Summary'!I19:K19)=0,"",SUM('Full Summary'!I19:K19))</f>
        <v/>
      </c>
      <c r="F17" s="256" t="str">
        <f>IF(SUM('Full Summary'!L19:N19)=0,"",SUM('Full Summary'!L19:N19))</f>
        <v/>
      </c>
      <c r="G17" s="256" t="str">
        <f>IF(SUM('Full Summary'!O19:Q19)=0,"",SUM('Full Summary'!O19:Q19))</f>
        <v/>
      </c>
      <c r="H17" s="256" t="str">
        <f>IF(SUM('Full Summary'!R19:T19)=0,"",SUM('Full Summary'!R19:T19))</f>
        <v/>
      </c>
      <c r="I17" s="256" t="str">
        <f>IF(SUM('Full Summary'!U19:W19)=0,"",SUM('Full Summary'!U19:W19))</f>
        <v/>
      </c>
      <c r="J17" s="256"/>
      <c r="K17" s="27">
        <f t="shared" ref="K17:K61" si="1">SUM(C17:J17)</f>
        <v>0</v>
      </c>
      <c r="L17" s="72">
        <f>SUM('Full Summary'!AC119:AE120)</f>
        <v>0</v>
      </c>
      <c r="M17" s="72">
        <f>SUM(K17:K21)+L17</f>
        <v>113</v>
      </c>
      <c r="N17" s="72">
        <f>'Full Summary'!AQ119</f>
        <v>0</v>
      </c>
    </row>
    <row r="18" spans="1:14" x14ac:dyDescent="0.2">
      <c r="A18" s="340"/>
      <c r="B18" s="247" t="s">
        <v>47</v>
      </c>
      <c r="C18" s="255" t="str">
        <f>IF(SUM('Full Summary'!C20:E20)=0,"",SUM('Full Summary'!C20:E20))</f>
        <v/>
      </c>
      <c r="D18" s="253" t="str">
        <f>IF(SUM('Full Summary'!F20:H20)=0,"",SUM('Full Summary'!F20:H20))</f>
        <v/>
      </c>
      <c r="E18" s="253" t="str">
        <f>IF(SUM('Full Summary'!I20:K20)=0,"",SUM('Full Summary'!I20:K20))</f>
        <v/>
      </c>
      <c r="F18" s="253" t="str">
        <f>IF(SUM('Full Summary'!L20:N20)=0,"",SUM('Full Summary'!L20:N20))</f>
        <v/>
      </c>
      <c r="G18" s="253" t="str">
        <f>IF(SUM('Full Summary'!O20:Q20)=0,"",SUM('Full Summary'!O20:Q20))</f>
        <v/>
      </c>
      <c r="H18" s="253" t="str">
        <f>IF(SUM('Full Summary'!R20:T20)=0,"",SUM('Full Summary'!R20:T20))</f>
        <v/>
      </c>
      <c r="I18" s="253" t="str">
        <f>IF(SUM('Full Summary'!U20:W20)=0,"",SUM('Full Summary'!U20:W20))</f>
        <v/>
      </c>
      <c r="J18" s="253"/>
      <c r="K18" s="32">
        <f t="shared" si="1"/>
        <v>0</v>
      </c>
      <c r="L18" s="74"/>
      <c r="M18" s="74"/>
      <c r="N18" s="74"/>
    </row>
    <row r="19" spans="1:14" x14ac:dyDescent="0.2">
      <c r="A19" s="340"/>
      <c r="B19" s="248" t="s">
        <v>49</v>
      </c>
      <c r="C19" s="254" t="str">
        <f>IF(SUM('Full Summary'!C21:E21)=0,"",SUM('Full Summary'!C21:E21))</f>
        <v/>
      </c>
      <c r="D19" s="254" t="str">
        <f>IF(SUM('Full Summary'!F21:H21)=0,"",SUM('Full Summary'!F21:H21))</f>
        <v/>
      </c>
      <c r="E19" s="254">
        <f>IF(SUM('Full Summary'!I21:K21)=0,"",SUM('Full Summary'!I21:K21))</f>
        <v>18</v>
      </c>
      <c r="F19" s="254">
        <f>IF(SUM('Full Summary'!L21:N21)=0,"",SUM('Full Summary'!L21:N21))</f>
        <v>14</v>
      </c>
      <c r="G19" s="254">
        <f>IF(SUM('Full Summary'!O21:Q21)=0,"",SUM('Full Summary'!O21:Q21))</f>
        <v>15</v>
      </c>
      <c r="H19" s="254">
        <f>IF(SUM('Full Summary'!R21:T21)=0,"",SUM('Full Summary'!R21:T21))</f>
        <v>14</v>
      </c>
      <c r="I19" s="254">
        <f>IF(SUM('Full Summary'!U21:W21)=0,"",SUM('Full Summary'!U21:W21))</f>
        <v>26</v>
      </c>
      <c r="J19" s="254"/>
      <c r="K19" s="37">
        <f t="shared" si="1"/>
        <v>87</v>
      </c>
      <c r="L19" s="76"/>
      <c r="M19" s="76"/>
      <c r="N19" s="76"/>
    </row>
    <row r="20" spans="1:14" x14ac:dyDescent="0.2">
      <c r="A20" s="340"/>
      <c r="B20" s="247" t="s">
        <v>50</v>
      </c>
      <c r="C20" s="255" t="str">
        <f>IF(SUM('Full Summary'!C22:E22)=0,"",SUM('Full Summary'!C22:E22))</f>
        <v/>
      </c>
      <c r="D20" s="253" t="str">
        <f>IF(SUM('Full Summary'!F22:H22)=0,"",SUM('Full Summary'!F22:H22))</f>
        <v/>
      </c>
      <c r="E20" s="253" t="str">
        <f>IF(SUM('Full Summary'!I22:K22)=0,"",SUM('Full Summary'!I22:K22))</f>
        <v/>
      </c>
      <c r="F20" s="253" t="str">
        <f>IF(SUM('Full Summary'!L22:N22)=0,"",SUM('Full Summary'!L22:N22))</f>
        <v/>
      </c>
      <c r="G20" s="253" t="str">
        <f>IF(SUM('Full Summary'!O22:Q22)=0,"",SUM('Full Summary'!O22:Q22))</f>
        <v/>
      </c>
      <c r="H20" s="253" t="str">
        <f>IF(SUM('Full Summary'!R22:T22)=0,"",SUM('Full Summary'!R22:T22))</f>
        <v/>
      </c>
      <c r="I20" s="253" t="str">
        <f>IF(SUM('Full Summary'!U22:W22)=0,"",SUM('Full Summary'!U22:W22))</f>
        <v/>
      </c>
      <c r="J20" s="253"/>
      <c r="K20" s="32">
        <f t="shared" si="1"/>
        <v>0</v>
      </c>
      <c r="L20" s="74"/>
      <c r="M20" s="74"/>
      <c r="N20" s="74"/>
    </row>
    <row r="21" spans="1:14" x14ac:dyDescent="0.2">
      <c r="A21" s="341"/>
      <c r="B21" s="77" t="s">
        <v>51</v>
      </c>
      <c r="C21" s="76" t="str">
        <f>IF(SUM('Full Summary'!C23:E23)=0,"",SUM('Full Summary'!C23:E23))</f>
        <v/>
      </c>
      <c r="D21" s="78" t="str">
        <f>IF(SUM('Full Summary'!F23:H23)=0,"",SUM('Full Summary'!F23:H23))</f>
        <v/>
      </c>
      <c r="E21" s="78" t="str">
        <f>IF(SUM('Full Summary'!I23:K23)=0,"",SUM('Full Summary'!I23:K23))</f>
        <v/>
      </c>
      <c r="F21" s="78">
        <f>IF(SUM('Full Summary'!L23:N23)=0,"",SUM('Full Summary'!L23:N23))</f>
        <v>12</v>
      </c>
      <c r="G21" s="78">
        <f>IF(SUM('Full Summary'!O23:Q23)=0,"",SUM('Full Summary'!O23:Q23))</f>
        <v>14</v>
      </c>
      <c r="H21" s="78" t="str">
        <f>IF(SUM('Full Summary'!R23:T23)=0,"",SUM('Full Summary'!R23:T23))</f>
        <v/>
      </c>
      <c r="I21" s="78" t="str">
        <f>IF(SUM('Full Summary'!U23:W23)=0,"",SUM('Full Summary'!U23:W23))</f>
        <v/>
      </c>
      <c r="J21" s="78"/>
      <c r="K21" s="78">
        <f t="shared" si="1"/>
        <v>26</v>
      </c>
      <c r="L21" s="78"/>
      <c r="M21" s="78"/>
      <c r="N21" s="78"/>
    </row>
    <row r="22" spans="1:14" ht="12.75" customHeight="1" x14ac:dyDescent="0.2">
      <c r="A22" s="339" t="s">
        <v>130</v>
      </c>
      <c r="B22" s="71" t="s">
        <v>46</v>
      </c>
      <c r="C22" s="72" t="str">
        <f>IF(SUM('Full Summary'!C24:E24)=0,"",SUM('Full Summary'!C24:E24))</f>
        <v/>
      </c>
      <c r="D22" s="72" t="str">
        <f>IF(SUM('Full Summary'!F24:H24)=0,"",SUM('Full Summary'!F24:H24))</f>
        <v/>
      </c>
      <c r="E22" s="72" t="str">
        <f>IF(SUM('Full Summary'!I24:K24)=0,"",SUM('Full Summary'!I24:K24))</f>
        <v/>
      </c>
      <c r="F22" s="72" t="str">
        <f>IF(SUM('Full Summary'!L24:N24)=0,"",SUM('Full Summary'!L24:N24))</f>
        <v/>
      </c>
      <c r="G22" s="72" t="str">
        <f>IF(SUM('Full Summary'!O24:Q24)=0,"",SUM('Full Summary'!O24:Q24))</f>
        <v/>
      </c>
      <c r="H22" s="72" t="str">
        <f>IF(SUM('Full Summary'!R24:T24)=0,"",SUM('Full Summary'!R24:T24))</f>
        <v/>
      </c>
      <c r="I22" s="72" t="str">
        <f>IF(SUM('Full Summary'!U24:W24)=0,"",SUM('Full Summary'!U24:W24))</f>
        <v/>
      </c>
      <c r="J22" s="72"/>
      <c r="K22" s="72">
        <f t="shared" si="1"/>
        <v>0</v>
      </c>
      <c r="L22" s="72">
        <f>SUM('Full Summary'!AC24:AE25)</f>
        <v>0</v>
      </c>
      <c r="M22" s="72">
        <f>SUM(K22:K26)+L22</f>
        <v>99</v>
      </c>
      <c r="N22" s="72">
        <f>'Full Summary'!AQ24</f>
        <v>0</v>
      </c>
    </row>
    <row r="23" spans="1:14" x14ac:dyDescent="0.2">
      <c r="A23" s="340"/>
      <c r="B23" s="73" t="s">
        <v>47</v>
      </c>
      <c r="C23" s="74" t="str">
        <f>IF(SUM('Full Summary'!C25:E25)=0,"",SUM('Full Summary'!C25:E25))</f>
        <v/>
      </c>
      <c r="D23" s="74" t="str">
        <f>IF(SUM('Full Summary'!F25:H25)=0,"",SUM('Full Summary'!F25:H25))</f>
        <v/>
      </c>
      <c r="E23" s="74" t="str">
        <f>IF(SUM('Full Summary'!I25:K25)=0,"",SUM('Full Summary'!I25:K25))</f>
        <v/>
      </c>
      <c r="F23" s="74" t="str">
        <f>IF(SUM('Full Summary'!L25:N25)=0,"",SUM('Full Summary'!L25:N25))</f>
        <v/>
      </c>
      <c r="G23" s="74" t="str">
        <f>IF(SUM('Full Summary'!O25:Q25)=0,"",SUM('Full Summary'!O25:Q25))</f>
        <v/>
      </c>
      <c r="H23" s="74" t="str">
        <f>IF(SUM('Full Summary'!R25:T25)=0,"",SUM('Full Summary'!R25:T25))</f>
        <v/>
      </c>
      <c r="I23" s="74" t="str">
        <f>IF(SUM('Full Summary'!U25:W25)=0,"",SUM('Full Summary'!U25:W25))</f>
        <v/>
      </c>
      <c r="J23" s="74"/>
      <c r="K23" s="74">
        <f t="shared" si="1"/>
        <v>0</v>
      </c>
      <c r="L23" s="74"/>
      <c r="M23" s="74"/>
      <c r="N23" s="74"/>
    </row>
    <row r="24" spans="1:14" x14ac:dyDescent="0.2">
      <c r="A24" s="340"/>
      <c r="B24" s="75" t="s">
        <v>49</v>
      </c>
      <c r="C24" s="76" t="str">
        <f>IF(SUM('Full Summary'!C26:E26)=0,"",SUM('Full Summary'!C26:E26))</f>
        <v/>
      </c>
      <c r="D24" s="76" t="str">
        <f>IF(SUM('Full Summary'!F26:H26)=0,"",SUM('Full Summary'!F26:H26))</f>
        <v/>
      </c>
      <c r="E24" s="76" t="str">
        <f>IF(SUM('Full Summary'!I26:K26)=0,"",SUM('Full Summary'!I26:K26))</f>
        <v/>
      </c>
      <c r="F24" s="76" t="str">
        <f>IF(SUM('Full Summary'!L26:N26)=0,"",SUM('Full Summary'!L26:N26))</f>
        <v/>
      </c>
      <c r="G24" s="76" t="str">
        <f>IF(SUM('Full Summary'!O26:Q26)=0,"",SUM('Full Summary'!O26:Q26))</f>
        <v/>
      </c>
      <c r="H24" s="76" t="str">
        <f>IF(SUM('Full Summary'!R26:T26)=0,"",SUM('Full Summary'!R26:T26))</f>
        <v/>
      </c>
      <c r="I24" s="76" t="str">
        <f>IF(SUM('Full Summary'!U26:W26)=0,"",SUM('Full Summary'!U26:W26))</f>
        <v/>
      </c>
      <c r="J24" s="76"/>
      <c r="K24" s="76">
        <f t="shared" si="1"/>
        <v>0</v>
      </c>
      <c r="L24" s="76"/>
      <c r="M24" s="76"/>
      <c r="N24" s="76"/>
    </row>
    <row r="25" spans="1:14" x14ac:dyDescent="0.2">
      <c r="A25" s="340"/>
      <c r="B25" s="73" t="s">
        <v>50</v>
      </c>
      <c r="C25" s="74" t="str">
        <f>IF(SUM('Full Summary'!C27:E27)=0,"",SUM('Full Summary'!C27:E27))</f>
        <v/>
      </c>
      <c r="D25" s="74" t="str">
        <f>IF(SUM('Full Summary'!F27:H27)=0,"",SUM('Full Summary'!F27:H27))</f>
        <v/>
      </c>
      <c r="E25" s="74" t="str">
        <f>IF(SUM('Full Summary'!I27:K27)=0,"",SUM('Full Summary'!I27:K27))</f>
        <v/>
      </c>
      <c r="F25" s="74" t="str">
        <f>IF(SUM('Full Summary'!L27:N27)=0,"",SUM('Full Summary'!L27:N27))</f>
        <v/>
      </c>
      <c r="G25" s="74">
        <f>IF(SUM('Full Summary'!O27:Q27)=0,"",SUM('Full Summary'!O27:Q27))</f>
        <v>14</v>
      </c>
      <c r="H25" s="74" t="str">
        <f>IF(SUM('Full Summary'!R27:T27)=0,"",SUM('Full Summary'!R27:T27))</f>
        <v/>
      </c>
      <c r="I25" s="74" t="str">
        <f>IF(SUM('Full Summary'!U27:W27)=0,"",SUM('Full Summary'!U27:W27))</f>
        <v/>
      </c>
      <c r="J25" s="74"/>
      <c r="K25" s="74">
        <f t="shared" si="1"/>
        <v>14</v>
      </c>
      <c r="L25" s="74"/>
      <c r="M25" s="74"/>
      <c r="N25" s="74"/>
    </row>
    <row r="26" spans="1:14" x14ac:dyDescent="0.2">
      <c r="A26" s="341"/>
      <c r="B26" s="77" t="s">
        <v>51</v>
      </c>
      <c r="C26" s="78" t="str">
        <f>IF(SUM('Full Summary'!C28:E28)=0,"",SUM('Full Summary'!C28:E28))</f>
        <v/>
      </c>
      <c r="D26" s="78">
        <f>IF(SUM('Full Summary'!F28:H28)=0,"",SUM('Full Summary'!F28:H28))</f>
        <v>42</v>
      </c>
      <c r="E26" s="78" t="str">
        <f>IF(SUM('Full Summary'!I28:K28)=0,"",SUM('Full Summary'!I28:K28))</f>
        <v/>
      </c>
      <c r="F26" s="78" t="str">
        <f>IF(SUM('Full Summary'!L28:N28)=0,"",SUM('Full Summary'!L28:N28))</f>
        <v/>
      </c>
      <c r="G26" s="78">
        <f>IF(SUM('Full Summary'!O28:Q28)=0,"",SUM('Full Summary'!O28:Q28))</f>
        <v>43</v>
      </c>
      <c r="H26" s="78" t="str">
        <f>IF(SUM('Full Summary'!R28:T28)=0,"",SUM('Full Summary'!R28:T28))</f>
        <v/>
      </c>
      <c r="I26" s="78" t="str">
        <f>IF(SUM('Full Summary'!U28:W28)=0,"",SUM('Full Summary'!U28:W28))</f>
        <v/>
      </c>
      <c r="J26" s="78"/>
      <c r="K26" s="78">
        <f t="shared" si="1"/>
        <v>85</v>
      </c>
      <c r="L26" s="78"/>
      <c r="M26" s="78"/>
      <c r="N26" s="78"/>
    </row>
    <row r="27" spans="1:14" ht="12.75" customHeight="1" x14ac:dyDescent="0.2">
      <c r="A27" s="240" t="s">
        <v>19</v>
      </c>
      <c r="B27" s="71" t="s">
        <v>46</v>
      </c>
      <c r="C27" s="72">
        <f>IF(SUM('Full Summary'!C29:E29)=0,"",SUM('Full Summary'!C29:E29))</f>
        <v>18</v>
      </c>
      <c r="D27" s="72" t="str">
        <f>IF(SUM('Full Summary'!F29:H29)=0,"",SUM('Full Summary'!F29:H29))</f>
        <v/>
      </c>
      <c r="E27" s="72" t="str">
        <f>IF(SUM('Full Summary'!I29:K29)=0,"",SUM('Full Summary'!I29:K29))</f>
        <v/>
      </c>
      <c r="F27" s="72">
        <f>IF(SUM('Full Summary'!L29:N29)=0,"",SUM('Full Summary'!L29:N29))</f>
        <v>16</v>
      </c>
      <c r="G27" s="72">
        <f>IF(SUM('Full Summary'!O29:Q29)=0,"",SUM('Full Summary'!O29:Q29))</f>
        <v>20</v>
      </c>
      <c r="H27" s="72" t="str">
        <f>IF(SUM('Full Summary'!R29:T29)=0,"",SUM('Full Summary'!R29:T29))</f>
        <v/>
      </c>
      <c r="I27" s="72">
        <f>IF(SUM('Full Summary'!U29:W29)=0,"",SUM('Full Summary'!U29:W29))</f>
        <v>39</v>
      </c>
      <c r="J27" s="72"/>
      <c r="K27" s="72">
        <f t="shared" si="1"/>
        <v>93</v>
      </c>
      <c r="L27" s="72">
        <f>SUM('Full Summary'!AC29:AE30)</f>
        <v>76</v>
      </c>
      <c r="M27" s="72">
        <f>SUM(K27:K31)+L27</f>
        <v>666</v>
      </c>
      <c r="N27" s="72">
        <f>'Full Summary'!AQ29</f>
        <v>85</v>
      </c>
    </row>
    <row r="28" spans="1:14" x14ac:dyDescent="0.2">
      <c r="A28" s="241"/>
      <c r="B28" s="73" t="s">
        <v>47</v>
      </c>
      <c r="C28" s="74">
        <f>IF(SUM('Full Summary'!C30:E30)=0,"",SUM('Full Summary'!C30:E30))</f>
        <v>34</v>
      </c>
      <c r="D28" s="74">
        <f>IF(SUM('Full Summary'!F30:H30)=0,"",SUM('Full Summary'!F30:H30))</f>
        <v>17</v>
      </c>
      <c r="E28" s="74">
        <f>IF(SUM('Full Summary'!I30:K30)=0,"",SUM('Full Summary'!I30:K30))</f>
        <v>34</v>
      </c>
      <c r="F28" s="74">
        <f>IF(SUM('Full Summary'!L30:N30)=0,"",SUM('Full Summary'!L30:N30))</f>
        <v>13</v>
      </c>
      <c r="G28" s="74">
        <f>IF(SUM('Full Summary'!O30:Q30)=0,"",SUM('Full Summary'!O30:Q30))</f>
        <v>16</v>
      </c>
      <c r="H28" s="74">
        <f>IF(SUM('Full Summary'!R30:T30)=0,"",SUM('Full Summary'!R30:T30))</f>
        <v>16</v>
      </c>
      <c r="I28" s="74">
        <f>IF(SUM('Full Summary'!U30:W30)=0,"",SUM('Full Summary'!U30:W30))</f>
        <v>14</v>
      </c>
      <c r="J28" s="74"/>
      <c r="K28" s="74">
        <f t="shared" si="1"/>
        <v>144</v>
      </c>
      <c r="L28" s="74"/>
      <c r="M28" s="74"/>
      <c r="N28" s="74"/>
    </row>
    <row r="29" spans="1:14" x14ac:dyDescent="0.2">
      <c r="A29" s="241"/>
      <c r="B29" s="75" t="s">
        <v>49</v>
      </c>
      <c r="C29" s="76" t="str">
        <f>IF(SUM('Full Summary'!C31:E31)=0,"",SUM('Full Summary'!C31:E31))</f>
        <v/>
      </c>
      <c r="D29" s="76">
        <f>IF(SUM('Full Summary'!F31:H31)=0,"",SUM('Full Summary'!F31:H31))</f>
        <v>17</v>
      </c>
      <c r="E29" s="76">
        <f>IF(SUM('Full Summary'!I31:K31)=0,"",SUM('Full Summary'!I31:K31))</f>
        <v>20</v>
      </c>
      <c r="F29" s="76">
        <f>IF(SUM('Full Summary'!L31:N31)=0,"",SUM('Full Summary'!L31:N31))</f>
        <v>17</v>
      </c>
      <c r="G29" s="76">
        <f>IF(SUM('Full Summary'!O31:Q31)=0,"",SUM('Full Summary'!O31:Q31))</f>
        <v>17</v>
      </c>
      <c r="H29" s="76">
        <f>IF(SUM('Full Summary'!R31:T31)=0,"",SUM('Full Summary'!R31:T31))</f>
        <v>14</v>
      </c>
      <c r="I29" s="76">
        <f>IF(SUM('Full Summary'!U31:W31)=0,"",SUM('Full Summary'!U31:W31))</f>
        <v>17</v>
      </c>
      <c r="J29" s="76"/>
      <c r="K29" s="76">
        <f t="shared" si="1"/>
        <v>102</v>
      </c>
      <c r="L29" s="76"/>
      <c r="M29" s="76"/>
      <c r="N29" s="76"/>
    </row>
    <row r="30" spans="1:14" x14ac:dyDescent="0.2">
      <c r="A30" s="241"/>
      <c r="B30" s="73" t="s">
        <v>50</v>
      </c>
      <c r="C30" s="74" t="str">
        <f>IF(SUM('Full Summary'!C32:E32)=0,"",SUM('Full Summary'!C32:E32))</f>
        <v/>
      </c>
      <c r="D30" s="74">
        <f>IF(SUM('Full Summary'!F32:H32)=0,"",SUM('Full Summary'!F32:H32))</f>
        <v>16</v>
      </c>
      <c r="E30" s="74" t="str">
        <f>IF(SUM('Full Summary'!I32:K32)=0,"",SUM('Full Summary'!I32:K32))</f>
        <v/>
      </c>
      <c r="F30" s="74">
        <f>IF(SUM('Full Summary'!L32:N32)=0,"",SUM('Full Summary'!L32:N32))</f>
        <v>15</v>
      </c>
      <c r="G30" s="74" t="str">
        <f>IF(SUM('Full Summary'!O32:Q32)=0,"",SUM('Full Summary'!O32:Q32))</f>
        <v/>
      </c>
      <c r="H30" s="74">
        <f>IF(SUM('Full Summary'!R32:T32)=0,"",SUM('Full Summary'!R32:T32))</f>
        <v>19</v>
      </c>
      <c r="I30" s="74" t="str">
        <f>IF(SUM('Full Summary'!U32:W32)=0,"",SUM('Full Summary'!U32:W32))</f>
        <v/>
      </c>
      <c r="J30" s="74"/>
      <c r="K30" s="74">
        <f t="shared" si="1"/>
        <v>50</v>
      </c>
      <c r="L30" s="74"/>
      <c r="M30" s="74"/>
      <c r="N30" s="74"/>
    </row>
    <row r="31" spans="1:14" x14ac:dyDescent="0.2">
      <c r="A31" s="242"/>
      <c r="B31" s="77" t="s">
        <v>51</v>
      </c>
      <c r="C31" s="78">
        <f>IF(SUM('Full Summary'!C33:E33)=0,"",SUM('Full Summary'!C33:E33))</f>
        <v>32</v>
      </c>
      <c r="D31" s="78">
        <f>IF(SUM('Full Summary'!F33:H33)=0,"",SUM('Full Summary'!F33:H33))</f>
        <v>35</v>
      </c>
      <c r="E31" s="78">
        <f>IF(SUM('Full Summary'!I33:K33)=0,"",SUM('Full Summary'!I33:K33))</f>
        <v>36</v>
      </c>
      <c r="F31" s="78">
        <f>IF(SUM('Full Summary'!L33:N33)=0,"",SUM('Full Summary'!L33:N33))</f>
        <v>10</v>
      </c>
      <c r="G31" s="78">
        <f>IF(SUM('Full Summary'!O33:Q33)=0,"",SUM('Full Summary'!O33:Q33))</f>
        <v>35</v>
      </c>
      <c r="H31" s="78">
        <f>IF(SUM('Full Summary'!R33:T33)=0,"",SUM('Full Summary'!R33:T33))</f>
        <v>34</v>
      </c>
      <c r="I31" s="78">
        <f>IF(SUM('Full Summary'!U33:W33)=0,"",SUM('Full Summary'!U33:W33))</f>
        <v>19</v>
      </c>
      <c r="J31" s="78"/>
      <c r="K31" s="78">
        <f t="shared" si="1"/>
        <v>201</v>
      </c>
      <c r="L31" s="78"/>
      <c r="M31" s="78"/>
      <c r="N31" s="78"/>
    </row>
    <row r="32" spans="1:14" ht="12.75" customHeight="1" x14ac:dyDescent="0.2">
      <c r="A32" s="240" t="s">
        <v>26</v>
      </c>
      <c r="B32" s="71" t="s">
        <v>46</v>
      </c>
      <c r="C32" s="72">
        <f>IF(SUM('Full Summary'!C34:E34)=0,"",SUM('Full Summary'!C34:E34))</f>
        <v>17</v>
      </c>
      <c r="D32" s="72">
        <f>IF(SUM('Full Summary'!F34:H34)=0,"",SUM('Full Summary'!F34:H34))</f>
        <v>18</v>
      </c>
      <c r="E32" s="72">
        <f>IF(SUM('Full Summary'!I34:K34)=0,"",SUM('Full Summary'!I34:K34))</f>
        <v>20</v>
      </c>
      <c r="F32" s="72">
        <f>IF(SUM('Full Summary'!L34:N34)=0,"",SUM('Full Summary'!L34:N34))</f>
        <v>20</v>
      </c>
      <c r="G32" s="72">
        <f>IF(SUM('Full Summary'!O34:Q34)=0,"",SUM('Full Summary'!O34:Q34))</f>
        <v>19</v>
      </c>
      <c r="H32" s="72">
        <f>IF(SUM('Full Summary'!R34:T34)=0,"",SUM('Full Summary'!R34:T34))</f>
        <v>17</v>
      </c>
      <c r="I32" s="72">
        <f>IF(SUM('Full Summary'!U34:W34)=0,"",SUM('Full Summary'!U34:W34))</f>
        <v>15</v>
      </c>
      <c r="J32" s="72"/>
      <c r="K32" s="72">
        <f t="shared" si="1"/>
        <v>126</v>
      </c>
      <c r="L32" s="72">
        <f>SUM('Full Summary'!AC34:AE35)</f>
        <v>0</v>
      </c>
      <c r="M32" s="72">
        <f>SUM(K32:K36)+L32</f>
        <v>603</v>
      </c>
      <c r="N32" s="72">
        <f>'Full Summary'!AQ34</f>
        <v>89</v>
      </c>
    </row>
    <row r="33" spans="1:14" x14ac:dyDescent="0.2">
      <c r="A33" s="241"/>
      <c r="B33" s="73" t="s">
        <v>47</v>
      </c>
      <c r="C33" s="74">
        <f>IF(SUM('Full Summary'!C35:E35)=0,"",SUM('Full Summary'!C35:E35))</f>
        <v>17</v>
      </c>
      <c r="D33" s="74">
        <f>IF(SUM('Full Summary'!F35:H35)=0,"",SUM('Full Summary'!F35:H35))</f>
        <v>19</v>
      </c>
      <c r="E33" s="74">
        <f>IF(SUM('Full Summary'!I35:K35)=0,"",SUM('Full Summary'!I35:K35))</f>
        <v>17</v>
      </c>
      <c r="F33" s="74">
        <f>IF(SUM('Full Summary'!L35:N35)=0,"",SUM('Full Summary'!L35:N35))</f>
        <v>18</v>
      </c>
      <c r="G33" s="74">
        <f>IF(SUM('Full Summary'!O35:Q35)=0,"",SUM('Full Summary'!O35:Q35))</f>
        <v>18</v>
      </c>
      <c r="H33" s="74">
        <f>IF(SUM('Full Summary'!R35:T35)=0,"",SUM('Full Summary'!R35:T35))</f>
        <v>17</v>
      </c>
      <c r="I33" s="74">
        <f>IF(SUM('Full Summary'!U35:W35)=0,"",SUM('Full Summary'!U35:W35))</f>
        <v>20</v>
      </c>
      <c r="J33" s="74"/>
      <c r="K33" s="74">
        <f t="shared" si="1"/>
        <v>126</v>
      </c>
      <c r="L33" s="74"/>
      <c r="M33" s="74"/>
      <c r="N33" s="74"/>
    </row>
    <row r="34" spans="1:14" x14ac:dyDescent="0.2">
      <c r="A34" s="241"/>
      <c r="B34" s="75" t="s">
        <v>49</v>
      </c>
      <c r="C34" s="76">
        <f>IF(SUM('Full Summary'!C36:E36)=0,"",SUM('Full Summary'!C36:E36))</f>
        <v>17</v>
      </c>
      <c r="D34" s="76">
        <f>IF(SUM('Full Summary'!F36:H36)=0,"",SUM('Full Summary'!F36:H36))</f>
        <v>19</v>
      </c>
      <c r="E34" s="76">
        <f>IF(SUM('Full Summary'!I36:K36)=0,"",SUM('Full Summary'!I36:K36))</f>
        <v>19</v>
      </c>
      <c r="F34" s="76">
        <f>IF(SUM('Full Summary'!L36:N36)=0,"",SUM('Full Summary'!L36:N36))</f>
        <v>14</v>
      </c>
      <c r="G34" s="76">
        <f>IF(SUM('Full Summary'!O36:Q36)=0,"",SUM('Full Summary'!O36:Q36))</f>
        <v>16</v>
      </c>
      <c r="H34" s="76">
        <f>IF(SUM('Full Summary'!R36:T36)=0,"",SUM('Full Summary'!R36:T36))</f>
        <v>18</v>
      </c>
      <c r="I34" s="76">
        <f>IF(SUM('Full Summary'!U36:W36)=0,"",SUM('Full Summary'!U36:W36))</f>
        <v>19</v>
      </c>
      <c r="J34" s="76"/>
      <c r="K34" s="76">
        <f t="shared" si="1"/>
        <v>122</v>
      </c>
      <c r="L34" s="76"/>
      <c r="M34" s="76"/>
      <c r="N34" s="76"/>
    </row>
    <row r="35" spans="1:14" x14ac:dyDescent="0.2">
      <c r="A35" s="241"/>
      <c r="B35" s="73" t="s">
        <v>50</v>
      </c>
      <c r="C35" s="74">
        <f>IF(SUM('Full Summary'!C37:E37)=0,"",SUM('Full Summary'!C37:E37))</f>
        <v>20</v>
      </c>
      <c r="D35" s="74">
        <f>IF(SUM('Full Summary'!F37:H37)=0,"",SUM('Full Summary'!F37:H37))</f>
        <v>14</v>
      </c>
      <c r="E35" s="74">
        <f>IF(SUM('Full Summary'!I37:K37)=0,"",SUM('Full Summary'!I37:K37))</f>
        <v>13</v>
      </c>
      <c r="F35" s="74">
        <f>IF(SUM('Full Summary'!L37:N37)=0,"",SUM('Full Summary'!L37:N37))</f>
        <v>16</v>
      </c>
      <c r="G35" s="74">
        <f>IF(SUM('Full Summary'!O37:Q37)=0,"",SUM('Full Summary'!O37:Q37))</f>
        <v>18</v>
      </c>
      <c r="H35" s="74">
        <f>IF(SUM('Full Summary'!R37:T37)=0,"",SUM('Full Summary'!R37:T37))</f>
        <v>20</v>
      </c>
      <c r="I35" s="74">
        <f>IF(SUM('Full Summary'!U37:W37)=0,"",SUM('Full Summary'!U37:W37))</f>
        <v>20</v>
      </c>
      <c r="J35" s="74"/>
      <c r="K35" s="74">
        <f t="shared" si="1"/>
        <v>121</v>
      </c>
      <c r="L35" s="74"/>
      <c r="M35" s="74"/>
      <c r="N35" s="74"/>
    </row>
    <row r="36" spans="1:14" x14ac:dyDescent="0.2">
      <c r="A36" s="242"/>
      <c r="B36" s="77" t="s">
        <v>51</v>
      </c>
      <c r="C36" s="78">
        <f>IF(SUM('Full Summary'!C38:E38)=0,"",SUM('Full Summary'!C38:E38))</f>
        <v>17</v>
      </c>
      <c r="D36" s="78">
        <f>IF(SUM('Full Summary'!F38:H38)=0,"",SUM('Full Summary'!F38:H38))</f>
        <v>14</v>
      </c>
      <c r="E36" s="78">
        <f>IF(SUM('Full Summary'!I38:K38)=0,"",SUM('Full Summary'!I38:K38))</f>
        <v>15</v>
      </c>
      <c r="F36" s="78">
        <f>IF(SUM('Full Summary'!L38:N38)=0,"",SUM('Full Summary'!L38:N38))</f>
        <v>11</v>
      </c>
      <c r="G36" s="78">
        <f>IF(SUM('Full Summary'!O38:Q38)=0,"",SUM('Full Summary'!O38:Q38))</f>
        <v>18</v>
      </c>
      <c r="H36" s="78">
        <f>IF(SUM('Full Summary'!R38:T38)=0,"",SUM('Full Summary'!R38:T38))</f>
        <v>16</v>
      </c>
      <c r="I36" s="78">
        <f>IF(SUM('Full Summary'!U38:W38)=0,"",SUM('Full Summary'!U38:W38))</f>
        <v>17</v>
      </c>
      <c r="J36" s="78"/>
      <c r="K36" s="78">
        <f t="shared" si="1"/>
        <v>108</v>
      </c>
      <c r="L36" s="78"/>
      <c r="M36" s="78"/>
      <c r="N36" s="78"/>
    </row>
    <row r="37" spans="1:14" ht="12.75" customHeight="1" x14ac:dyDescent="0.2">
      <c r="A37" s="240" t="s">
        <v>22</v>
      </c>
      <c r="B37" s="71" t="s">
        <v>46</v>
      </c>
      <c r="C37" s="72" t="str">
        <f>IF(SUM('Full Summary'!C39:E39)=0,"",SUM('Full Summary'!C39:E39))</f>
        <v/>
      </c>
      <c r="D37" s="72" t="str">
        <f>IF(SUM('Full Summary'!F39:H39)=0,"",SUM('Full Summary'!F39:H39))</f>
        <v/>
      </c>
      <c r="E37" s="72">
        <f>IF(SUM('Full Summary'!I39:K39)=0,"",SUM('Full Summary'!I39:K39))</f>
        <v>19</v>
      </c>
      <c r="F37" s="72" t="str">
        <f>IF(SUM('Full Summary'!L39:N39)=0,"",SUM('Full Summary'!L39:N39))</f>
        <v/>
      </c>
      <c r="G37" s="72" t="str">
        <f>IF(SUM('Full Summary'!O39:Q39)=0,"",SUM('Full Summary'!O39:Q39))</f>
        <v/>
      </c>
      <c r="H37" s="72" t="str">
        <f>IF(SUM('Full Summary'!R39:T39)=0,"",SUM('Full Summary'!R39:T39))</f>
        <v/>
      </c>
      <c r="I37" s="72" t="str">
        <f>IF(SUM('Full Summary'!U39:W39)=0,"",SUM('Full Summary'!U39:W39))</f>
        <v/>
      </c>
      <c r="J37" s="72"/>
      <c r="K37" s="72">
        <f t="shared" si="1"/>
        <v>19</v>
      </c>
      <c r="L37" s="72">
        <f>SUM('Full Summary'!AC39:AE40)</f>
        <v>65</v>
      </c>
      <c r="M37" s="72">
        <f>SUM(K37:K41)+L37</f>
        <v>467</v>
      </c>
      <c r="N37" s="72">
        <f>'Full Summary'!AQ39</f>
        <v>85</v>
      </c>
    </row>
    <row r="38" spans="1:14" x14ac:dyDescent="0.2">
      <c r="A38" s="241"/>
      <c r="B38" s="73" t="s">
        <v>47</v>
      </c>
      <c r="C38" s="74">
        <f>IF(SUM('Full Summary'!C40:E40)=0,"",SUM('Full Summary'!C40:E40))</f>
        <v>30</v>
      </c>
      <c r="D38" s="74">
        <f>IF(SUM('Full Summary'!F40:H40)=0,"",SUM('Full Summary'!F40:H40))</f>
        <v>34</v>
      </c>
      <c r="E38" s="74" t="str">
        <f>IF(SUM('Full Summary'!I40:K40)=0,"",SUM('Full Summary'!I40:K40))</f>
        <v/>
      </c>
      <c r="F38" s="74" t="str">
        <f>IF(SUM('Full Summary'!L40:N40)=0,"",SUM('Full Summary'!L40:N40))</f>
        <v/>
      </c>
      <c r="G38" s="74" t="str">
        <f>IF(SUM('Full Summary'!O40:Q40)=0,"",SUM('Full Summary'!O40:Q40))</f>
        <v/>
      </c>
      <c r="H38" s="74">
        <f>IF(SUM('Full Summary'!R40:T40)=0,"",SUM('Full Summary'!R40:T40))</f>
        <v>31</v>
      </c>
      <c r="I38" s="74" t="str">
        <f>IF(SUM('Full Summary'!U40:W40)=0,"",SUM('Full Summary'!U40:W40))</f>
        <v/>
      </c>
      <c r="J38" s="74"/>
      <c r="K38" s="74">
        <f t="shared" si="1"/>
        <v>95</v>
      </c>
      <c r="L38" s="74"/>
      <c r="M38" s="74"/>
      <c r="N38" s="74"/>
    </row>
    <row r="39" spans="1:14" x14ac:dyDescent="0.2">
      <c r="A39" s="241"/>
      <c r="B39" s="75" t="s">
        <v>49</v>
      </c>
      <c r="C39" s="76" t="str">
        <f>IF(SUM('Full Summary'!C41:E41)=0,"",SUM('Full Summary'!C41:E41))</f>
        <v/>
      </c>
      <c r="D39" s="76" t="str">
        <f>IF(SUM('Full Summary'!F41:H41)=0,"",SUM('Full Summary'!F41:H41))</f>
        <v/>
      </c>
      <c r="E39" s="76" t="str">
        <f>IF(SUM('Full Summary'!I41:K41)=0,"",SUM('Full Summary'!I41:K41))</f>
        <v/>
      </c>
      <c r="F39" s="76">
        <f>IF(SUM('Full Summary'!L41:N41)=0,"",SUM('Full Summary'!L41:N41))</f>
        <v>16</v>
      </c>
      <c r="G39" s="76" t="str">
        <f>IF(SUM('Full Summary'!O41:Q41)=0,"",SUM('Full Summary'!O41:Q41))</f>
        <v/>
      </c>
      <c r="H39" s="76">
        <f>IF(SUM('Full Summary'!R41:T41)=0,"",SUM('Full Summary'!R41:T41))</f>
        <v>13</v>
      </c>
      <c r="I39" s="76" t="str">
        <f>IF(SUM('Full Summary'!U41:W41)=0,"",SUM('Full Summary'!U41:W41))</f>
        <v/>
      </c>
      <c r="J39" s="76"/>
      <c r="K39" s="76">
        <f t="shared" si="1"/>
        <v>29</v>
      </c>
      <c r="L39" s="76"/>
      <c r="M39" s="76"/>
      <c r="N39" s="76"/>
    </row>
    <row r="40" spans="1:14" x14ac:dyDescent="0.2">
      <c r="A40" s="241"/>
      <c r="B40" s="73" t="s">
        <v>50</v>
      </c>
      <c r="C40" s="74" t="str">
        <f>IF(SUM('Full Summary'!C42:E42)=0,"",SUM('Full Summary'!C42:E42))</f>
        <v/>
      </c>
      <c r="D40" s="74">
        <f>IF(SUM('Full Summary'!F42:H42)=0,"",SUM('Full Summary'!F42:H42))</f>
        <v>33</v>
      </c>
      <c r="E40" s="74" t="str">
        <f>IF(SUM('Full Summary'!I42:K42)=0,"",SUM('Full Summary'!I42:K42))</f>
        <v/>
      </c>
      <c r="F40" s="74" t="str">
        <f>IF(SUM('Full Summary'!L42:N42)=0,"",SUM('Full Summary'!L42:N42))</f>
        <v/>
      </c>
      <c r="G40" s="74" t="str">
        <f>IF(SUM('Full Summary'!O42:Q42)=0,"",SUM('Full Summary'!O42:Q42))</f>
        <v/>
      </c>
      <c r="H40" s="74" t="str">
        <f>IF(SUM('Full Summary'!R42:T42)=0,"",SUM('Full Summary'!R42:T42))</f>
        <v/>
      </c>
      <c r="I40" s="74" t="str">
        <f>IF(SUM('Full Summary'!U42:W42)=0,"",SUM('Full Summary'!U42:W42))</f>
        <v/>
      </c>
      <c r="J40" s="74"/>
      <c r="K40" s="74">
        <f t="shared" si="1"/>
        <v>33</v>
      </c>
      <c r="L40" s="74"/>
      <c r="M40" s="74"/>
      <c r="N40" s="74"/>
    </row>
    <row r="41" spans="1:14" x14ac:dyDescent="0.2">
      <c r="A41" s="242"/>
      <c r="B41" s="77" t="s">
        <v>51</v>
      </c>
      <c r="C41" s="78">
        <f>IF(SUM('Full Summary'!C43:E43)=0,"",SUM('Full Summary'!C43:E43))</f>
        <v>44</v>
      </c>
      <c r="D41" s="78">
        <f>IF(SUM('Full Summary'!F43:H43)=0,"",SUM('Full Summary'!F43:H43))</f>
        <v>14</v>
      </c>
      <c r="E41" s="78">
        <f>IF(SUM('Full Summary'!I43:K43)=0,"",SUM('Full Summary'!I43:K43))</f>
        <v>55</v>
      </c>
      <c r="F41" s="78">
        <f>IF(SUM('Full Summary'!L43:N43)=0,"",SUM('Full Summary'!L43:N43))</f>
        <v>13</v>
      </c>
      <c r="G41" s="78">
        <f>IF(SUM('Full Summary'!O43:Q43)=0,"",SUM('Full Summary'!O43:Q43))</f>
        <v>45</v>
      </c>
      <c r="H41" s="78">
        <f>IF(SUM('Full Summary'!R43:T43)=0,"",SUM('Full Summary'!R43:T43))</f>
        <v>31</v>
      </c>
      <c r="I41" s="78">
        <f>IF(SUM('Full Summary'!U43:W43)=0,"",SUM('Full Summary'!U43:W43))</f>
        <v>24</v>
      </c>
      <c r="J41" s="78"/>
      <c r="K41" s="78">
        <f t="shared" si="1"/>
        <v>226</v>
      </c>
      <c r="L41" s="78"/>
      <c r="M41" s="78"/>
      <c r="N41" s="78"/>
    </row>
    <row r="42" spans="1:14" ht="12.75" customHeight="1" x14ac:dyDescent="0.2">
      <c r="A42" s="240" t="s">
        <v>27</v>
      </c>
      <c r="B42" s="71" t="s">
        <v>46</v>
      </c>
      <c r="C42" s="72" t="str">
        <f>IF(SUM('Full Summary'!C44:E44)=0,"",SUM('Full Summary'!C44:E44))</f>
        <v/>
      </c>
      <c r="D42" s="72" t="str">
        <f>IF(SUM('Full Summary'!F44:H44)=0,"",SUM('Full Summary'!F44:H44))</f>
        <v/>
      </c>
      <c r="E42" s="72" t="str">
        <f>IF(SUM('Full Summary'!I44:K44)=0,"",SUM('Full Summary'!I44:K44))</f>
        <v/>
      </c>
      <c r="F42" s="72" t="str">
        <f>IF(SUM('Full Summary'!L44:N44)=0,"",SUM('Full Summary'!L44:N44))</f>
        <v/>
      </c>
      <c r="G42" s="72" t="str">
        <f>IF(SUM('Full Summary'!O44:Q44)=0,"",SUM('Full Summary'!O44:Q44))</f>
        <v/>
      </c>
      <c r="H42" s="72" t="str">
        <f>IF(SUM('Full Summary'!R44:T44)=0,"",SUM('Full Summary'!R44:T44))</f>
        <v/>
      </c>
      <c r="I42" s="72" t="str">
        <f>IF(SUM('Full Summary'!U44:W44)=0,"",SUM('Full Summary'!U44:W44))</f>
        <v/>
      </c>
      <c r="J42" s="72"/>
      <c r="K42" s="72">
        <f t="shared" si="1"/>
        <v>0</v>
      </c>
      <c r="L42" s="72">
        <f>SUM('Full Summary'!AC44:AE45)</f>
        <v>0</v>
      </c>
      <c r="M42" s="72">
        <f>SUM(K42:K46)+L42</f>
        <v>32</v>
      </c>
      <c r="N42" s="72">
        <f>'Full Summary'!AQ44</f>
        <v>89</v>
      </c>
    </row>
    <row r="43" spans="1:14" x14ac:dyDescent="0.2">
      <c r="A43" s="241"/>
      <c r="B43" s="73" t="s">
        <v>47</v>
      </c>
      <c r="C43" s="74" t="str">
        <f>IF(SUM('Full Summary'!C45:E45)=0,"",SUM('Full Summary'!C45:E45))</f>
        <v/>
      </c>
      <c r="D43" s="74">
        <f>IF(SUM('Full Summary'!F45:H45)=0,"",SUM('Full Summary'!F45:H45))</f>
        <v>15</v>
      </c>
      <c r="E43" s="74" t="str">
        <f>IF(SUM('Full Summary'!I45:K45)=0,"",SUM('Full Summary'!I45:K45))</f>
        <v/>
      </c>
      <c r="F43" s="74" t="str">
        <f>IF(SUM('Full Summary'!L45:N45)=0,"",SUM('Full Summary'!L45:N45))</f>
        <v/>
      </c>
      <c r="G43" s="74" t="str">
        <f>IF(SUM('Full Summary'!O45:Q45)=0,"",SUM('Full Summary'!O45:Q45))</f>
        <v/>
      </c>
      <c r="H43" s="74" t="str">
        <f>IF(SUM('Full Summary'!R45:T45)=0,"",SUM('Full Summary'!R45:T45))</f>
        <v/>
      </c>
      <c r="I43" s="74">
        <f>IF(SUM('Full Summary'!U45:W45)=0,"",SUM('Full Summary'!U45:W45))</f>
        <v>17</v>
      </c>
      <c r="J43" s="74"/>
      <c r="K43" s="74">
        <f t="shared" si="1"/>
        <v>32</v>
      </c>
      <c r="L43" s="74"/>
      <c r="M43" s="74"/>
      <c r="N43" s="74"/>
    </row>
    <row r="44" spans="1:14" x14ac:dyDescent="0.2">
      <c r="A44" s="241"/>
      <c r="B44" s="75" t="s">
        <v>49</v>
      </c>
      <c r="C44" s="76" t="str">
        <f>IF(SUM('Full Summary'!C46:E46)=0,"",SUM('Full Summary'!C46:E46))</f>
        <v/>
      </c>
      <c r="D44" s="76" t="str">
        <f>IF(SUM('Full Summary'!F46:H46)=0,"",SUM('Full Summary'!F46:H46))</f>
        <v/>
      </c>
      <c r="E44" s="76" t="str">
        <f>IF(SUM('Full Summary'!I46:K46)=0,"",SUM('Full Summary'!I46:K46))</f>
        <v/>
      </c>
      <c r="F44" s="76" t="str">
        <f>IF(SUM('Full Summary'!L46:N46)=0,"",SUM('Full Summary'!L46:N46))</f>
        <v/>
      </c>
      <c r="G44" s="76" t="str">
        <f>IF(SUM('Full Summary'!O46:Q46)=0,"",SUM('Full Summary'!O46:Q46))</f>
        <v/>
      </c>
      <c r="H44" s="76" t="str">
        <f>IF(SUM('Full Summary'!R46:T46)=0,"",SUM('Full Summary'!R46:T46))</f>
        <v/>
      </c>
      <c r="I44" s="76" t="str">
        <f>IF(SUM('Full Summary'!U46:W46)=0,"",SUM('Full Summary'!U46:W46))</f>
        <v/>
      </c>
      <c r="J44" s="76"/>
      <c r="K44" s="76">
        <f t="shared" si="1"/>
        <v>0</v>
      </c>
      <c r="L44" s="76"/>
      <c r="M44" s="76"/>
      <c r="N44" s="76"/>
    </row>
    <row r="45" spans="1:14" x14ac:dyDescent="0.2">
      <c r="A45" s="241"/>
      <c r="B45" s="73" t="s">
        <v>50</v>
      </c>
      <c r="C45" s="74" t="str">
        <f>IF(SUM('Full Summary'!C47:E47)=0,"",SUM('Full Summary'!C47:E47))</f>
        <v/>
      </c>
      <c r="D45" s="74" t="str">
        <f>IF(SUM('Full Summary'!F47:H47)=0,"",SUM('Full Summary'!F47:H47))</f>
        <v/>
      </c>
      <c r="E45" s="74" t="str">
        <f>IF(SUM('Full Summary'!I47:K47)=0,"",SUM('Full Summary'!I47:K47))</f>
        <v/>
      </c>
      <c r="F45" s="74" t="str">
        <f>IF(SUM('Full Summary'!L47:N47)=0,"",SUM('Full Summary'!L47:N47))</f>
        <v/>
      </c>
      <c r="G45" s="74" t="str">
        <f>IF(SUM('Full Summary'!O47:Q47)=0,"",SUM('Full Summary'!O47:Q47))</f>
        <v/>
      </c>
      <c r="H45" s="74" t="str">
        <f>IF(SUM('Full Summary'!R47:T47)=0,"",SUM('Full Summary'!R47:T47))</f>
        <v/>
      </c>
      <c r="I45" s="74" t="str">
        <f>IF(SUM('Full Summary'!U47:W47)=0,"",SUM('Full Summary'!U47:W47))</f>
        <v/>
      </c>
      <c r="J45" s="74"/>
      <c r="K45" s="74">
        <f t="shared" si="1"/>
        <v>0</v>
      </c>
      <c r="L45" s="74"/>
      <c r="M45" s="74"/>
      <c r="N45" s="74"/>
    </row>
    <row r="46" spans="1:14" x14ac:dyDescent="0.2">
      <c r="A46" s="242"/>
      <c r="B46" s="77" t="s">
        <v>51</v>
      </c>
      <c r="C46" s="78" t="str">
        <f>IF(SUM('Full Summary'!C48:E48)=0,"",SUM('Full Summary'!C48:E48))</f>
        <v/>
      </c>
      <c r="D46" s="78" t="str">
        <f>IF(SUM('Full Summary'!F48:H48)=0,"",SUM('Full Summary'!F48:H48))</f>
        <v/>
      </c>
      <c r="E46" s="78" t="str">
        <f>IF(SUM('Full Summary'!I48:K48)=0,"",SUM('Full Summary'!I48:K48))</f>
        <v/>
      </c>
      <c r="F46" s="78" t="str">
        <f>IF(SUM('Full Summary'!L48:N48)=0,"",SUM('Full Summary'!L48:N48))</f>
        <v/>
      </c>
      <c r="G46" s="78" t="str">
        <f>IF(SUM('Full Summary'!O48:Q48)=0,"",SUM('Full Summary'!O48:Q48))</f>
        <v/>
      </c>
      <c r="H46" s="78" t="str">
        <f>IF(SUM('Full Summary'!R48:T48)=0,"",SUM('Full Summary'!R48:T48))</f>
        <v/>
      </c>
      <c r="I46" s="78" t="str">
        <f>IF(SUM('Full Summary'!U48:W48)=0,"",SUM('Full Summary'!U48:W48))</f>
        <v/>
      </c>
      <c r="J46" s="78"/>
      <c r="K46" s="78">
        <f t="shared" si="1"/>
        <v>0</v>
      </c>
      <c r="L46" s="78"/>
      <c r="M46" s="78"/>
      <c r="N46" s="78"/>
    </row>
    <row r="47" spans="1:14" ht="12.75" customHeight="1" x14ac:dyDescent="0.2">
      <c r="A47" s="240" t="s">
        <v>18</v>
      </c>
      <c r="B47" s="71" t="s">
        <v>46</v>
      </c>
      <c r="C47" s="72" t="str">
        <f>IF(SUM('Full Summary'!C49:E49)=0,"",SUM('Full Summary'!C49:E49))</f>
        <v/>
      </c>
      <c r="D47" s="72" t="str">
        <f>IF(SUM('Full Summary'!F49:H49)=0,"",SUM('Full Summary'!F49:H49))</f>
        <v/>
      </c>
      <c r="E47" s="72" t="str">
        <f>IF(SUM('Full Summary'!I49:K49)=0,"",SUM('Full Summary'!I49:K49))</f>
        <v/>
      </c>
      <c r="F47" s="72" t="str">
        <f>IF(SUM('Full Summary'!L49:N49)=0,"",SUM('Full Summary'!L49:N49))</f>
        <v/>
      </c>
      <c r="G47" s="72" t="str">
        <f>IF(SUM('Full Summary'!O49:Q49)=0,"",SUM('Full Summary'!O49:Q49))</f>
        <v/>
      </c>
      <c r="H47" s="72" t="str">
        <f>IF(SUM('Full Summary'!R49:T49)=0,"",SUM('Full Summary'!R49:T49))</f>
        <v/>
      </c>
      <c r="I47" s="72" t="str">
        <f>IF(SUM('Full Summary'!U49:W49)=0,"",SUM('Full Summary'!U49:W49))</f>
        <v/>
      </c>
      <c r="J47" s="72"/>
      <c r="K47" s="72">
        <f t="shared" si="1"/>
        <v>0</v>
      </c>
      <c r="L47" s="72">
        <f>SUM('Full Summary'!AC49:AE50)</f>
        <v>85</v>
      </c>
      <c r="M47" s="72">
        <f>SUM(K47:K51)+L47</f>
        <v>645</v>
      </c>
      <c r="N47" s="72">
        <f>'Full Summary'!AQ49</f>
        <v>86</v>
      </c>
    </row>
    <row r="48" spans="1:14" x14ac:dyDescent="0.2">
      <c r="A48" s="241"/>
      <c r="B48" s="73" t="s">
        <v>47</v>
      </c>
      <c r="C48" s="74" t="str">
        <f>IF(SUM('Full Summary'!C50:E50)=0,"",SUM('Full Summary'!C50:E50))</f>
        <v/>
      </c>
      <c r="D48" s="74" t="str">
        <f>IF(SUM('Full Summary'!F50:H50)=0,"",SUM('Full Summary'!F50:H50))</f>
        <v/>
      </c>
      <c r="E48" s="74" t="str">
        <f>IF(SUM('Full Summary'!I50:K50)=0,"",SUM('Full Summary'!I50:K50))</f>
        <v/>
      </c>
      <c r="F48" s="74" t="str">
        <f>IF(SUM('Full Summary'!L50:N50)=0,"",SUM('Full Summary'!L50:N50))</f>
        <v/>
      </c>
      <c r="G48" s="74" t="str">
        <f>IF(SUM('Full Summary'!O50:Q50)=0,"",SUM('Full Summary'!O50:Q50))</f>
        <v/>
      </c>
      <c r="H48" s="74" t="str">
        <f>IF(SUM('Full Summary'!R50:T50)=0,"",SUM('Full Summary'!R50:T50))</f>
        <v/>
      </c>
      <c r="I48" s="74" t="str">
        <f>IF(SUM('Full Summary'!U50:W50)=0,"",SUM('Full Summary'!U50:W50))</f>
        <v/>
      </c>
      <c r="J48" s="74"/>
      <c r="K48" s="74">
        <f t="shared" si="1"/>
        <v>0</v>
      </c>
      <c r="L48" s="74"/>
      <c r="M48" s="74"/>
      <c r="N48" s="74"/>
    </row>
    <row r="49" spans="1:14" x14ac:dyDescent="0.2">
      <c r="A49" s="241"/>
      <c r="B49" s="75" t="s">
        <v>49</v>
      </c>
      <c r="C49" s="76" t="str">
        <f>IF(SUM('Full Summary'!C51:E51)=0,"",SUM('Full Summary'!C51:E51))</f>
        <v/>
      </c>
      <c r="D49" s="76" t="str">
        <f>IF(SUM('Full Summary'!F51:H51)=0,"",SUM('Full Summary'!F51:H51))</f>
        <v/>
      </c>
      <c r="E49" s="76" t="str">
        <f>IF(SUM('Full Summary'!I51:K51)=0,"",SUM('Full Summary'!I51:K51))</f>
        <v/>
      </c>
      <c r="F49" s="76" t="str">
        <f>IF(SUM('Full Summary'!L51:N51)=0,"",SUM('Full Summary'!L51:N51))</f>
        <v/>
      </c>
      <c r="G49" s="76" t="str">
        <f>IF(SUM('Full Summary'!O51:Q51)=0,"",SUM('Full Summary'!O51:Q51))</f>
        <v/>
      </c>
      <c r="H49" s="76" t="str">
        <f>IF(SUM('Full Summary'!R51:T51)=0,"",SUM('Full Summary'!R51:T51))</f>
        <v/>
      </c>
      <c r="I49" s="76" t="str">
        <f>IF(SUM('Full Summary'!U51:W51)=0,"",SUM('Full Summary'!U51:W51))</f>
        <v/>
      </c>
      <c r="J49" s="76"/>
      <c r="K49" s="76">
        <f t="shared" si="1"/>
        <v>0</v>
      </c>
      <c r="L49" s="76"/>
      <c r="M49" s="76"/>
      <c r="N49" s="76"/>
    </row>
    <row r="50" spans="1:14" x14ac:dyDescent="0.2">
      <c r="A50" s="241"/>
      <c r="B50" s="73" t="s">
        <v>50</v>
      </c>
      <c r="C50" s="74">
        <f>IF(SUM('Full Summary'!C52:E52)=0,"",SUM('Full Summary'!C52:E52))</f>
        <v>36</v>
      </c>
      <c r="D50" s="74">
        <f>IF(SUM('Full Summary'!F52:H52)=0,"",SUM('Full Summary'!F52:H52))</f>
        <v>27</v>
      </c>
      <c r="E50" s="74">
        <f>IF(SUM('Full Summary'!I52:K52)=0,"",SUM('Full Summary'!I52:K52))</f>
        <v>40</v>
      </c>
      <c r="F50" s="74">
        <f>IF(SUM('Full Summary'!L52:N52)=0,"",SUM('Full Summary'!L52:N52))</f>
        <v>30</v>
      </c>
      <c r="G50" s="74">
        <f>IF(SUM('Full Summary'!O52:Q52)=0,"",SUM('Full Summary'!O52:Q52))</f>
        <v>36</v>
      </c>
      <c r="H50" s="74">
        <f>IF(SUM('Full Summary'!R52:T52)=0,"",SUM('Full Summary'!R52:T52))</f>
        <v>36</v>
      </c>
      <c r="I50" s="74">
        <f>IF(SUM('Full Summary'!U52:W52)=0,"",SUM('Full Summary'!U52:W52))</f>
        <v>30</v>
      </c>
      <c r="J50" s="74"/>
      <c r="K50" s="74">
        <f t="shared" si="1"/>
        <v>235</v>
      </c>
      <c r="L50" s="74"/>
      <c r="M50" s="74"/>
      <c r="N50" s="74"/>
    </row>
    <row r="51" spans="1:14" x14ac:dyDescent="0.2">
      <c r="A51" s="242"/>
      <c r="B51" s="77" t="s">
        <v>51</v>
      </c>
      <c r="C51" s="78">
        <f>IF(SUM('Full Summary'!C53:E53)=0,"",SUM('Full Summary'!C53:E53))</f>
        <v>50</v>
      </c>
      <c r="D51" s="78">
        <f>IF(SUM('Full Summary'!F53:H53)=0,"",SUM('Full Summary'!F53:H53))</f>
        <v>44</v>
      </c>
      <c r="E51" s="78">
        <f>IF(SUM('Full Summary'!I53:K53)=0,"",SUM('Full Summary'!I53:K53))</f>
        <v>52</v>
      </c>
      <c r="F51" s="78">
        <f>IF(SUM('Full Summary'!L53:N53)=0,"",SUM('Full Summary'!L53:N53))</f>
        <v>41</v>
      </c>
      <c r="G51" s="78">
        <f>IF(SUM('Full Summary'!O53:Q53)=0,"",SUM('Full Summary'!O53:Q53))</f>
        <v>48</v>
      </c>
      <c r="H51" s="78">
        <f>IF(SUM('Full Summary'!R53:T53)=0,"",SUM('Full Summary'!R53:T53))</f>
        <v>45</v>
      </c>
      <c r="I51" s="78">
        <f>IF(SUM('Full Summary'!U53:W53)=0,"",SUM('Full Summary'!U53:W53))</f>
        <v>45</v>
      </c>
      <c r="J51" s="78"/>
      <c r="K51" s="78">
        <f t="shared" si="1"/>
        <v>325</v>
      </c>
      <c r="L51" s="78"/>
      <c r="M51" s="78"/>
      <c r="N51" s="78"/>
    </row>
    <row r="52" spans="1:14" ht="12.75" customHeight="1" x14ac:dyDescent="0.2">
      <c r="A52" s="240" t="s">
        <v>24</v>
      </c>
      <c r="B52" s="71" t="s">
        <v>46</v>
      </c>
      <c r="C52" s="72" t="str">
        <f>IF(SUM('Full Summary'!C54:E54)=0,"",SUM('Full Summary'!C54:E54))</f>
        <v/>
      </c>
      <c r="D52" s="72" t="str">
        <f>IF(SUM('Full Summary'!F54:H54)=0,"",SUM('Full Summary'!F54:H54))</f>
        <v/>
      </c>
      <c r="E52" s="72" t="str">
        <f>IF(SUM('Full Summary'!I54:K54)=0,"",SUM('Full Summary'!I54:K54))</f>
        <v/>
      </c>
      <c r="F52" s="72" t="str">
        <f>IF(SUM('Full Summary'!L54:N54)=0,"",SUM('Full Summary'!L54:N54))</f>
        <v/>
      </c>
      <c r="G52" s="72" t="str">
        <f>IF(SUM('Full Summary'!O54:Q54)=0,"",SUM('Full Summary'!O54:Q54))</f>
        <v/>
      </c>
      <c r="H52" s="72" t="str">
        <f>IF(SUM('Full Summary'!R54:T54)=0,"",SUM('Full Summary'!R54:T54))</f>
        <v/>
      </c>
      <c r="I52" s="72" t="str">
        <f>IF(SUM('Full Summary'!U54:W54)=0,"",SUM('Full Summary'!U54:W54))</f>
        <v/>
      </c>
      <c r="J52" s="72"/>
      <c r="K52" s="72">
        <f t="shared" si="1"/>
        <v>0</v>
      </c>
      <c r="L52" s="72">
        <f>SUM('Full Summary'!AC54:AE55)</f>
        <v>0</v>
      </c>
      <c r="M52" s="72">
        <f>SUM(K52:K56)+L52</f>
        <v>0</v>
      </c>
      <c r="N52" s="72">
        <f>'Full Summary'!AQ54</f>
        <v>0</v>
      </c>
    </row>
    <row r="53" spans="1:14" x14ac:dyDescent="0.2">
      <c r="A53" s="241"/>
      <c r="B53" s="73" t="s">
        <v>47</v>
      </c>
      <c r="C53" s="74" t="str">
        <f>IF(SUM('Full Summary'!C55:E55)=0,"",SUM('Full Summary'!C55:E55))</f>
        <v/>
      </c>
      <c r="D53" s="74" t="str">
        <f>IF(SUM('Full Summary'!F55:H55)=0,"",SUM('Full Summary'!F55:H55))</f>
        <v/>
      </c>
      <c r="E53" s="74" t="str">
        <f>IF(SUM('Full Summary'!I55:K55)=0,"",SUM('Full Summary'!I55:K55))</f>
        <v/>
      </c>
      <c r="F53" s="74" t="str">
        <f>IF(SUM('Full Summary'!L55:N55)=0,"",SUM('Full Summary'!L55:N55))</f>
        <v/>
      </c>
      <c r="G53" s="74" t="str">
        <f>IF(SUM('Full Summary'!O55:Q55)=0,"",SUM('Full Summary'!O55:Q55))</f>
        <v/>
      </c>
      <c r="H53" s="74" t="str">
        <f>IF(SUM('Full Summary'!R55:T55)=0,"",SUM('Full Summary'!R55:T55))</f>
        <v/>
      </c>
      <c r="I53" s="74" t="str">
        <f>IF(SUM('Full Summary'!U55:W55)=0,"",SUM('Full Summary'!U55:W55))</f>
        <v/>
      </c>
      <c r="J53" s="74"/>
      <c r="K53" s="74">
        <f t="shared" si="1"/>
        <v>0</v>
      </c>
      <c r="L53" s="74"/>
      <c r="M53" s="74"/>
      <c r="N53" s="74"/>
    </row>
    <row r="54" spans="1:14" x14ac:dyDescent="0.2">
      <c r="A54" s="241"/>
      <c r="B54" s="75" t="s">
        <v>49</v>
      </c>
      <c r="C54" s="76" t="str">
        <f>IF(SUM('Full Summary'!C56:E56)=0,"",SUM('Full Summary'!C56:E56))</f>
        <v/>
      </c>
      <c r="D54" s="76" t="str">
        <f>IF(SUM('Full Summary'!F56:H56)=0,"",SUM('Full Summary'!F56:H56))</f>
        <v/>
      </c>
      <c r="E54" s="76" t="str">
        <f>IF(SUM('Full Summary'!I56:K56)=0,"",SUM('Full Summary'!I56:K56))</f>
        <v/>
      </c>
      <c r="F54" s="76" t="str">
        <f>IF(SUM('Full Summary'!L56:N56)=0,"",SUM('Full Summary'!L56:N56))</f>
        <v/>
      </c>
      <c r="G54" s="76" t="str">
        <f>IF(SUM('Full Summary'!O56:Q56)=0,"",SUM('Full Summary'!O56:Q56))</f>
        <v/>
      </c>
      <c r="H54" s="76" t="str">
        <f>IF(SUM('Full Summary'!R56:T56)=0,"",SUM('Full Summary'!R56:T56))</f>
        <v/>
      </c>
      <c r="I54" s="76" t="str">
        <f>IF(SUM('Full Summary'!U56:W56)=0,"",SUM('Full Summary'!U56:W56))</f>
        <v/>
      </c>
      <c r="J54" s="76"/>
      <c r="K54" s="76">
        <f t="shared" si="1"/>
        <v>0</v>
      </c>
      <c r="L54" s="76"/>
      <c r="M54" s="76"/>
      <c r="N54" s="76"/>
    </row>
    <row r="55" spans="1:14" x14ac:dyDescent="0.2">
      <c r="A55" s="241"/>
      <c r="B55" s="73" t="s">
        <v>50</v>
      </c>
      <c r="C55" s="74" t="str">
        <f>IF(SUM('Full Summary'!C57:E57)=0,"",SUM('Full Summary'!C57:E57))</f>
        <v/>
      </c>
      <c r="D55" s="74" t="str">
        <f>IF(SUM('Full Summary'!F57:H57)=0,"",SUM('Full Summary'!F57:H57))</f>
        <v/>
      </c>
      <c r="E55" s="74" t="str">
        <f>IF(SUM('Full Summary'!I57:K57)=0,"",SUM('Full Summary'!I57:K57))</f>
        <v/>
      </c>
      <c r="F55" s="74" t="str">
        <f>IF(SUM('Full Summary'!L57:N57)=0,"",SUM('Full Summary'!L57:N57))</f>
        <v/>
      </c>
      <c r="G55" s="74" t="str">
        <f>IF(SUM('Full Summary'!O57:Q57)=0,"",SUM('Full Summary'!O57:Q57))</f>
        <v/>
      </c>
      <c r="H55" s="74" t="str">
        <f>IF(SUM('Full Summary'!R57:T57)=0,"",SUM('Full Summary'!R57:T57))</f>
        <v/>
      </c>
      <c r="I55" s="74" t="str">
        <f>IF(SUM('Full Summary'!U57:W57)=0,"",SUM('Full Summary'!U57:W57))</f>
        <v/>
      </c>
      <c r="J55" s="74"/>
      <c r="K55" s="74">
        <f t="shared" si="1"/>
        <v>0</v>
      </c>
      <c r="L55" s="74"/>
      <c r="M55" s="74"/>
      <c r="N55" s="74"/>
    </row>
    <row r="56" spans="1:14" x14ac:dyDescent="0.2">
      <c r="A56" s="242"/>
      <c r="B56" s="77" t="s">
        <v>51</v>
      </c>
      <c r="C56" s="78" t="str">
        <f>IF(SUM('Full Summary'!C58:E58)=0,"",SUM('Full Summary'!C58:E58))</f>
        <v/>
      </c>
      <c r="D56" s="78" t="str">
        <f>IF(SUM('Full Summary'!F58:H58)=0,"",SUM('Full Summary'!F58:H58))</f>
        <v/>
      </c>
      <c r="E56" s="78" t="str">
        <f>IF(SUM('Full Summary'!I58:K58)=0,"",SUM('Full Summary'!I58:K58))</f>
        <v/>
      </c>
      <c r="F56" s="78" t="str">
        <f>IF(SUM('Full Summary'!L58:N58)=0,"",SUM('Full Summary'!L58:N58))</f>
        <v/>
      </c>
      <c r="G56" s="78" t="str">
        <f>IF(SUM('Full Summary'!O58:Q58)=0,"",SUM('Full Summary'!O58:Q58))</f>
        <v/>
      </c>
      <c r="H56" s="78" t="str">
        <f>IF(SUM('Full Summary'!R58:T58)=0,"",SUM('Full Summary'!R58:T58))</f>
        <v/>
      </c>
      <c r="I56" s="78" t="str">
        <f>IF(SUM('Full Summary'!U58:W58)=0,"",SUM('Full Summary'!U58:W58))</f>
        <v/>
      </c>
      <c r="J56" s="78"/>
      <c r="K56" s="78">
        <f t="shared" si="1"/>
        <v>0</v>
      </c>
      <c r="L56" s="78"/>
      <c r="M56" s="78"/>
      <c r="N56" s="78"/>
    </row>
    <row r="57" spans="1:14" x14ac:dyDescent="0.2">
      <c r="A57" s="240" t="s">
        <v>201</v>
      </c>
      <c r="B57" s="71" t="s">
        <v>46</v>
      </c>
      <c r="C57" s="72" t="str">
        <f>IF(SUM('Full Summary'!C59:E59)=0,"",SUM('Full Summary'!C59:E59))</f>
        <v/>
      </c>
      <c r="D57" s="72" t="str">
        <f>IF(SUM('Full Summary'!F59:H59)=0,"",SUM('Full Summary'!F59:H59))</f>
        <v/>
      </c>
      <c r="E57" s="72" t="str">
        <f>IF(SUM('Full Summary'!I59:K59)=0,"",SUM('Full Summary'!I59:K59))</f>
        <v/>
      </c>
      <c r="F57" s="72" t="str">
        <f>IF(SUM('Full Summary'!L59:N59)=0,"",SUM('Full Summary'!L59:N59))</f>
        <v/>
      </c>
      <c r="G57" s="72" t="str">
        <f>IF(SUM('Full Summary'!O59:Q59)=0,"",SUM('Full Summary'!O59:Q59))</f>
        <v/>
      </c>
      <c r="H57" s="72" t="str">
        <f>IF(SUM('Full Summary'!R59:T59)=0,"",SUM('Full Summary'!R59:T59))</f>
        <v/>
      </c>
      <c r="I57" s="72" t="str">
        <f>IF(SUM('Full Summary'!U59:W59)=0,"",SUM('Full Summary'!U59:W59))</f>
        <v/>
      </c>
      <c r="J57" s="72"/>
      <c r="K57" s="72">
        <f t="shared" si="1"/>
        <v>0</v>
      </c>
      <c r="L57" s="72">
        <f>SUM('Full Summary'!AC59:AE60)</f>
        <v>71</v>
      </c>
      <c r="M57" s="72">
        <f>SUM(K57:K61)+L57</f>
        <v>444</v>
      </c>
      <c r="N57" s="72">
        <f>'Full Summary'!AQ59</f>
        <v>75</v>
      </c>
    </row>
    <row r="58" spans="1:14" x14ac:dyDescent="0.2">
      <c r="A58" s="241"/>
      <c r="B58" s="73" t="s">
        <v>47</v>
      </c>
      <c r="C58" s="74" t="str">
        <f>IF(SUM('Full Summary'!C60:E60)=0,"",SUM('Full Summary'!C60:E60))</f>
        <v/>
      </c>
      <c r="D58" s="74" t="str">
        <f>IF(SUM('Full Summary'!F60:H60)=0,"",SUM('Full Summary'!F60:H60))</f>
        <v/>
      </c>
      <c r="E58" s="74" t="str">
        <f>IF(SUM('Full Summary'!I60:K60)=0,"",SUM('Full Summary'!I60:K60))</f>
        <v/>
      </c>
      <c r="F58" s="74" t="str">
        <f>IF(SUM('Full Summary'!L60:N60)=0,"",SUM('Full Summary'!L60:N60))</f>
        <v/>
      </c>
      <c r="G58" s="74" t="str">
        <f>IF(SUM('Full Summary'!O60:Q60)=0,"",SUM('Full Summary'!O60:Q60))</f>
        <v/>
      </c>
      <c r="H58" s="74" t="str">
        <f>IF(SUM('Full Summary'!R60:T60)=0,"",SUM('Full Summary'!R60:T60))</f>
        <v/>
      </c>
      <c r="I58" s="74" t="str">
        <f>IF(SUM('Full Summary'!U60:W60)=0,"",SUM('Full Summary'!U60:W60))</f>
        <v/>
      </c>
      <c r="J58" s="74"/>
      <c r="K58" s="74">
        <f t="shared" si="1"/>
        <v>0</v>
      </c>
      <c r="L58" s="74"/>
      <c r="M58" s="74"/>
      <c r="N58" s="74"/>
    </row>
    <row r="59" spans="1:14" x14ac:dyDescent="0.2">
      <c r="A59" s="241"/>
      <c r="B59" s="75" t="s">
        <v>49</v>
      </c>
      <c r="C59" s="76">
        <f>IF(SUM('Full Summary'!C61:E61)=0,"",SUM('Full Summary'!C61:E61))</f>
        <v>48</v>
      </c>
      <c r="D59" s="76">
        <f>IF(SUM('Full Summary'!F61:H61)=0,"",SUM('Full Summary'!F61:H61))</f>
        <v>38</v>
      </c>
      <c r="E59" s="76">
        <f>IF(SUM('Full Summary'!I61:K61)=0,"",SUM('Full Summary'!I61:K61))</f>
        <v>42</v>
      </c>
      <c r="F59" s="76">
        <f>IF(SUM('Full Summary'!L61:N61)=0,"",SUM('Full Summary'!L61:N61))</f>
        <v>32</v>
      </c>
      <c r="G59" s="76">
        <f>IF(SUM('Full Summary'!O61:Q61)=0,"",SUM('Full Summary'!O61:Q61))</f>
        <v>45</v>
      </c>
      <c r="H59" s="76">
        <f>IF(SUM('Full Summary'!R61:T61)=0,"",SUM('Full Summary'!R61:T61))</f>
        <v>44</v>
      </c>
      <c r="I59" s="76">
        <f>IF(SUM('Full Summary'!U61:W61)=0,"",SUM('Full Summary'!U61:W61))</f>
        <v>45</v>
      </c>
      <c r="J59" s="76"/>
      <c r="K59" s="76">
        <f t="shared" si="1"/>
        <v>294</v>
      </c>
      <c r="L59" s="76"/>
      <c r="M59" s="76"/>
      <c r="N59" s="76"/>
    </row>
    <row r="60" spans="1:14" x14ac:dyDescent="0.2">
      <c r="A60" s="241"/>
      <c r="B60" s="73" t="s">
        <v>50</v>
      </c>
      <c r="C60" s="74" t="str">
        <f>IF(SUM('Full Summary'!C62:E62)=0,"",SUM('Full Summary'!C62:E62))</f>
        <v/>
      </c>
      <c r="D60" s="74" t="str">
        <f>IF(SUM('Full Summary'!F62:H62)=0,"",SUM('Full Summary'!F62:H62))</f>
        <v/>
      </c>
      <c r="E60" s="74" t="str">
        <f>IF(SUM('Full Summary'!I62:K62)=0,"",SUM('Full Summary'!I62:K62))</f>
        <v/>
      </c>
      <c r="F60" s="74">
        <f>IF(SUM('Full Summary'!L62:N62)=0,"",SUM('Full Summary'!L62:N62))</f>
        <v>9</v>
      </c>
      <c r="G60" s="74" t="str">
        <f>IF(SUM('Full Summary'!O62:Q62)=0,"",SUM('Full Summary'!O62:Q62))</f>
        <v/>
      </c>
      <c r="H60" s="74" t="str">
        <f>IF(SUM('Full Summary'!R62:T62)=0,"",SUM('Full Summary'!R62:T62))</f>
        <v/>
      </c>
      <c r="I60" s="74" t="str">
        <f>IF(SUM('Full Summary'!U62:W62)=0,"",SUM('Full Summary'!U62:W62))</f>
        <v/>
      </c>
      <c r="J60" s="74"/>
      <c r="K60" s="74">
        <f t="shared" si="1"/>
        <v>9</v>
      </c>
      <c r="L60" s="74"/>
      <c r="M60" s="74"/>
      <c r="N60" s="74"/>
    </row>
    <row r="61" spans="1:14" x14ac:dyDescent="0.2">
      <c r="A61" s="242"/>
      <c r="B61" s="77" t="s">
        <v>51</v>
      </c>
      <c r="C61" s="78" t="str">
        <f>IF(SUM('Full Summary'!C63:E63)=0,"",SUM('Full Summary'!C63:E63))</f>
        <v/>
      </c>
      <c r="D61" s="78">
        <f>IF(SUM('Full Summary'!F63:H63)=0,"",SUM('Full Summary'!F63:H63))</f>
        <v>10</v>
      </c>
      <c r="E61" s="78" t="str">
        <f>IF(SUM('Full Summary'!I63:K63)=0,"",SUM('Full Summary'!I63:K63))</f>
        <v/>
      </c>
      <c r="F61" s="78">
        <f>IF(SUM('Full Summary'!L63:N63)=0,"",SUM('Full Summary'!L63:N63))</f>
        <v>10</v>
      </c>
      <c r="G61" s="78">
        <f>IF(SUM('Full Summary'!O63:Q63)=0,"",SUM('Full Summary'!O63:Q63))</f>
        <v>14</v>
      </c>
      <c r="H61" s="78">
        <f>IF(SUM('Full Summary'!R63:T63)=0,"",SUM('Full Summary'!R63:T63))</f>
        <v>14</v>
      </c>
      <c r="I61" s="78">
        <f>IF(SUM('Full Summary'!U63:W63)=0,"",SUM('Full Summary'!U63:W63))</f>
        <v>22</v>
      </c>
      <c r="J61" s="78"/>
      <c r="K61" s="78">
        <f t="shared" si="1"/>
        <v>70</v>
      </c>
      <c r="L61" s="78"/>
      <c r="M61" s="78"/>
      <c r="N61" s="78"/>
    </row>
    <row r="62" spans="1:14" ht="12.75" customHeight="1" x14ac:dyDescent="0.2">
      <c r="A62" s="339" t="s">
        <v>117</v>
      </c>
      <c r="B62" s="71" t="s">
        <v>46</v>
      </c>
      <c r="C62" s="72" t="str">
        <f>IF(SUM('Full Summary'!C64:E64)=0,"",SUM('Full Summary'!C64:E64))</f>
        <v/>
      </c>
      <c r="D62" s="72" t="str">
        <f>IF(SUM('Full Summary'!F64:H64)=0,"",SUM('Full Summary'!F64:H64))</f>
        <v/>
      </c>
      <c r="E62" s="72" t="str">
        <f>IF(SUM('Full Summary'!I64:K64)=0,"",SUM('Full Summary'!I64:K64))</f>
        <v/>
      </c>
      <c r="F62" s="72" t="str">
        <f>IF(SUM('Full Summary'!L64:N64)=0,"",SUM('Full Summary'!L64:N64))</f>
        <v/>
      </c>
      <c r="G62" s="72" t="str">
        <f>IF(SUM('Full Summary'!O64:Q64)=0,"",SUM('Full Summary'!O64:Q64))</f>
        <v/>
      </c>
      <c r="H62" s="72" t="str">
        <f>IF(SUM('Full Summary'!R64:T64)=0,"",SUM('Full Summary'!R64:T64))</f>
        <v/>
      </c>
      <c r="I62" s="72" t="str">
        <f>IF(SUM('Full Summary'!U64:W64)=0,"",SUM('Full Summary'!U64:W64))</f>
        <v/>
      </c>
      <c r="J62" s="72"/>
      <c r="K62" s="72">
        <f t="shared" ref="K62:K66" si="2">SUM(C62:J62)</f>
        <v>0</v>
      </c>
      <c r="L62" s="72">
        <f>SUM('Full Summary'!AC64:AE65)</f>
        <v>0</v>
      </c>
      <c r="M62" s="72">
        <f>SUM(K62:K66)+L62</f>
        <v>0</v>
      </c>
      <c r="N62" s="72">
        <f>'Full Summary'!AQ64</f>
        <v>0</v>
      </c>
    </row>
    <row r="63" spans="1:14" x14ac:dyDescent="0.2">
      <c r="A63" s="340"/>
      <c r="B63" s="73" t="s">
        <v>47</v>
      </c>
      <c r="C63" s="74" t="str">
        <f>IF(SUM('Full Summary'!C65:E65)=0,"",SUM('Full Summary'!C65:E65))</f>
        <v/>
      </c>
      <c r="D63" s="74" t="str">
        <f>IF(SUM('Full Summary'!F65:H65)=0,"",SUM('Full Summary'!F65:H65))</f>
        <v/>
      </c>
      <c r="E63" s="74" t="str">
        <f>IF(SUM('Full Summary'!I65:K65)=0,"",SUM('Full Summary'!I65:K65))</f>
        <v/>
      </c>
      <c r="F63" s="74" t="str">
        <f>IF(SUM('Full Summary'!L65:N65)=0,"",SUM('Full Summary'!L65:N65))</f>
        <v/>
      </c>
      <c r="G63" s="74" t="str">
        <f>IF(SUM('Full Summary'!O65:Q65)=0,"",SUM('Full Summary'!O65:Q65))</f>
        <v/>
      </c>
      <c r="H63" s="74" t="str">
        <f>IF(SUM('Full Summary'!R65:T65)=0,"",SUM('Full Summary'!R65:T65))</f>
        <v/>
      </c>
      <c r="I63" s="74" t="str">
        <f>IF(SUM('Full Summary'!U65:W65)=0,"",SUM('Full Summary'!U65:W65))</f>
        <v/>
      </c>
      <c r="J63" s="74"/>
      <c r="K63" s="74">
        <f t="shared" si="2"/>
        <v>0</v>
      </c>
      <c r="L63" s="74"/>
      <c r="M63" s="74"/>
      <c r="N63" s="74"/>
    </row>
    <row r="64" spans="1:14" x14ac:dyDescent="0.2">
      <c r="A64" s="340"/>
      <c r="B64" s="75" t="s">
        <v>49</v>
      </c>
      <c r="C64" s="76" t="str">
        <f>IF(SUM('Full Summary'!C66:E66)=0,"",SUM('Full Summary'!C66:E66))</f>
        <v/>
      </c>
      <c r="D64" s="76" t="str">
        <f>IF(SUM('Full Summary'!F66:H66)=0,"",SUM('Full Summary'!F66:H66))</f>
        <v/>
      </c>
      <c r="E64" s="76" t="str">
        <f>IF(SUM('Full Summary'!I66:K66)=0,"",SUM('Full Summary'!I66:K66))</f>
        <v/>
      </c>
      <c r="F64" s="76" t="str">
        <f>IF(SUM('Full Summary'!L66:N66)=0,"",SUM('Full Summary'!L66:N66))</f>
        <v/>
      </c>
      <c r="G64" s="76" t="str">
        <f>IF(SUM('Full Summary'!O66:Q66)=0,"",SUM('Full Summary'!O66:Q66))</f>
        <v/>
      </c>
      <c r="H64" s="76" t="str">
        <f>IF(SUM('Full Summary'!R66:T66)=0,"",SUM('Full Summary'!R66:T66))</f>
        <v/>
      </c>
      <c r="I64" s="76" t="str">
        <f>IF(SUM('Full Summary'!U66:W66)=0,"",SUM('Full Summary'!U66:W66))</f>
        <v/>
      </c>
      <c r="J64" s="76"/>
      <c r="K64" s="76">
        <f t="shared" si="2"/>
        <v>0</v>
      </c>
      <c r="L64" s="76"/>
      <c r="M64" s="76"/>
      <c r="N64" s="76"/>
    </row>
    <row r="65" spans="1:14" x14ac:dyDescent="0.2">
      <c r="A65" s="340"/>
      <c r="B65" s="73" t="s">
        <v>50</v>
      </c>
      <c r="C65" s="74" t="str">
        <f>IF(SUM('Full Summary'!C67:E67)=0,"",SUM('Full Summary'!C67:E67))</f>
        <v/>
      </c>
      <c r="D65" s="74" t="str">
        <f>IF(SUM('Full Summary'!F67:H67)=0,"",SUM('Full Summary'!F67:H67))</f>
        <v/>
      </c>
      <c r="E65" s="74" t="str">
        <f>IF(SUM('Full Summary'!I67:K67)=0,"",SUM('Full Summary'!I67:K67))</f>
        <v/>
      </c>
      <c r="F65" s="74" t="str">
        <f>IF(SUM('Full Summary'!L67:N67)=0,"",SUM('Full Summary'!L67:N67))</f>
        <v/>
      </c>
      <c r="G65" s="74" t="str">
        <f>IF(SUM('Full Summary'!O67:Q67)=0,"",SUM('Full Summary'!O67:Q67))</f>
        <v/>
      </c>
      <c r="H65" s="74" t="str">
        <f>IF(SUM('Full Summary'!R67:T67)=0,"",SUM('Full Summary'!R67:T67))</f>
        <v/>
      </c>
      <c r="I65" s="74" t="str">
        <f>IF(SUM('Full Summary'!U67:W67)=0,"",SUM('Full Summary'!U67:W67))</f>
        <v/>
      </c>
      <c r="J65" s="74"/>
      <c r="K65" s="74">
        <f t="shared" si="2"/>
        <v>0</v>
      </c>
      <c r="L65" s="74"/>
      <c r="M65" s="74"/>
      <c r="N65" s="74"/>
    </row>
    <row r="66" spans="1:14" x14ac:dyDescent="0.2">
      <c r="A66" s="341"/>
      <c r="B66" s="77" t="s">
        <v>51</v>
      </c>
      <c r="C66" s="78" t="str">
        <f>IF(SUM('Full Summary'!C68:E68)=0,"",SUM('Full Summary'!C68:E68))</f>
        <v/>
      </c>
      <c r="D66" s="78" t="str">
        <f>IF(SUM('Full Summary'!F68:H68)=0,"",SUM('Full Summary'!F68:H68))</f>
        <v/>
      </c>
      <c r="E66" s="78" t="str">
        <f>IF(SUM('Full Summary'!I68:K68)=0,"",SUM('Full Summary'!I68:K68))</f>
        <v/>
      </c>
      <c r="F66" s="78" t="str">
        <f>IF(SUM('Full Summary'!L68:N68)=0,"",SUM('Full Summary'!L68:N68))</f>
        <v/>
      </c>
      <c r="G66" s="78" t="str">
        <f>IF(SUM('Full Summary'!O68:Q68)=0,"",SUM('Full Summary'!O68:Q68))</f>
        <v/>
      </c>
      <c r="H66" s="78" t="str">
        <f>IF(SUM('Full Summary'!R68:T68)=0,"",SUM('Full Summary'!R68:T68))</f>
        <v/>
      </c>
      <c r="I66" s="78" t="str">
        <f>IF(SUM('Full Summary'!U68:W68)=0,"",SUM('Full Summary'!U68:W68))</f>
        <v/>
      </c>
      <c r="J66" s="78"/>
      <c r="K66" s="78">
        <f t="shared" si="2"/>
        <v>0</v>
      </c>
      <c r="L66" s="78"/>
      <c r="M66" s="78"/>
      <c r="N66" s="78"/>
    </row>
    <row r="67" spans="1:14" ht="12.75" customHeight="1" x14ac:dyDescent="0.2">
      <c r="A67" s="339" t="s">
        <v>33</v>
      </c>
      <c r="B67" s="71" t="s">
        <v>46</v>
      </c>
      <c r="C67" s="72" t="str">
        <f>IF(SUM('Full Summary'!C69:E69)=0,"",SUM('Full Summary'!C69:E69))</f>
        <v/>
      </c>
      <c r="D67" s="72" t="str">
        <f>IF(SUM('Full Summary'!F69:H69)=0,"",SUM('Full Summary'!F69:H69))</f>
        <v/>
      </c>
      <c r="E67" s="72" t="str">
        <f>IF(SUM('Full Summary'!I69:K69)=0,"",SUM('Full Summary'!I69:K69))</f>
        <v/>
      </c>
      <c r="F67" s="72" t="str">
        <f>IF(SUM('Full Summary'!L69:N69)=0,"",SUM('Full Summary'!L69:N69))</f>
        <v/>
      </c>
      <c r="G67" s="72" t="str">
        <f>IF(SUM('Full Summary'!O69:Q69)=0,"",SUM('Full Summary'!O69:Q69))</f>
        <v/>
      </c>
      <c r="H67" s="72" t="str">
        <f>IF(SUM('Full Summary'!R69:T69)=0,"",SUM('Full Summary'!R69:T69))</f>
        <v/>
      </c>
      <c r="I67" s="72" t="str">
        <f>IF(SUM('Full Summary'!U69:W69)=0,"",SUM('Full Summary'!U69:W69))</f>
        <v/>
      </c>
      <c r="J67" s="72"/>
      <c r="K67" s="72">
        <f t="shared" ref="K67:K80" si="3">SUM(C67:J67)</f>
        <v>0</v>
      </c>
      <c r="L67" s="72">
        <f>SUM('Full Summary'!AC69:AE70)</f>
        <v>0</v>
      </c>
      <c r="M67" s="72">
        <f>SUM(K67:K71)+L67</f>
        <v>0</v>
      </c>
      <c r="N67" s="72">
        <f>'Full Summary'!AQ69</f>
        <v>0</v>
      </c>
    </row>
    <row r="68" spans="1:14" x14ac:dyDescent="0.2">
      <c r="A68" s="340"/>
      <c r="B68" s="73" t="s">
        <v>47</v>
      </c>
      <c r="C68" s="74" t="str">
        <f>IF(SUM('Full Summary'!C70:E70)=0,"",SUM('Full Summary'!C70:E70))</f>
        <v/>
      </c>
      <c r="D68" s="74" t="str">
        <f>IF(SUM('Full Summary'!F70:H70)=0,"",SUM('Full Summary'!F70:H70))</f>
        <v/>
      </c>
      <c r="E68" s="74" t="str">
        <f>IF(SUM('Full Summary'!I70:K70)=0,"",SUM('Full Summary'!I70:K70))</f>
        <v/>
      </c>
      <c r="F68" s="74" t="str">
        <f>IF(SUM('Full Summary'!L70:N70)=0,"",SUM('Full Summary'!L70:N70))</f>
        <v/>
      </c>
      <c r="G68" s="74" t="str">
        <f>IF(SUM('Full Summary'!O70:Q70)=0,"",SUM('Full Summary'!O70:Q70))</f>
        <v/>
      </c>
      <c r="H68" s="74" t="str">
        <f>IF(SUM('Full Summary'!R70:T70)=0,"",SUM('Full Summary'!R70:T70))</f>
        <v/>
      </c>
      <c r="I68" s="74" t="str">
        <f>IF(SUM('Full Summary'!U70:W70)=0,"",SUM('Full Summary'!U70:W70))</f>
        <v/>
      </c>
      <c r="J68" s="74"/>
      <c r="K68" s="74">
        <f t="shared" si="3"/>
        <v>0</v>
      </c>
      <c r="L68" s="74"/>
      <c r="M68" s="74"/>
      <c r="N68" s="74"/>
    </row>
    <row r="69" spans="1:14" x14ac:dyDescent="0.2">
      <c r="A69" s="340"/>
      <c r="B69" s="75" t="s">
        <v>49</v>
      </c>
      <c r="C69" s="76" t="str">
        <f>IF(SUM('Full Summary'!C71:E71)=0,"",SUM('Full Summary'!C71:E71))</f>
        <v/>
      </c>
      <c r="D69" s="76" t="str">
        <f>IF(SUM('Full Summary'!F71:H71)=0,"",SUM('Full Summary'!F71:H71))</f>
        <v/>
      </c>
      <c r="E69" s="76" t="str">
        <f>IF(SUM('Full Summary'!I71:K71)=0,"",SUM('Full Summary'!I71:K71))</f>
        <v/>
      </c>
      <c r="F69" s="76" t="str">
        <f>IF(SUM('Full Summary'!L71:N71)=0,"",SUM('Full Summary'!L71:N71))</f>
        <v/>
      </c>
      <c r="G69" s="76" t="str">
        <f>IF(SUM('Full Summary'!O71:Q71)=0,"",SUM('Full Summary'!O71:Q71))</f>
        <v/>
      </c>
      <c r="H69" s="76" t="str">
        <f>IF(SUM('Full Summary'!R71:T71)=0,"",SUM('Full Summary'!R71:T71))</f>
        <v/>
      </c>
      <c r="I69" s="76" t="str">
        <f>IF(SUM('Full Summary'!U71:W71)=0,"",SUM('Full Summary'!U71:W71))</f>
        <v/>
      </c>
      <c r="J69" s="76"/>
      <c r="K69" s="76">
        <f t="shared" si="3"/>
        <v>0</v>
      </c>
      <c r="L69" s="76"/>
      <c r="M69" s="76"/>
      <c r="N69" s="76"/>
    </row>
    <row r="70" spans="1:14" x14ac:dyDescent="0.2">
      <c r="A70" s="340"/>
      <c r="B70" s="73" t="s">
        <v>50</v>
      </c>
      <c r="C70" s="74" t="str">
        <f>IF(SUM('Full Summary'!C72:E72)=0,"",SUM('Full Summary'!C72:E72))</f>
        <v/>
      </c>
      <c r="D70" s="74" t="str">
        <f>IF(SUM('Full Summary'!F72:H72)=0,"",SUM('Full Summary'!F72:H72))</f>
        <v/>
      </c>
      <c r="E70" s="74" t="str">
        <f>IF(SUM('Full Summary'!I72:K72)=0,"",SUM('Full Summary'!I72:K72))</f>
        <v/>
      </c>
      <c r="F70" s="74" t="str">
        <f>IF(SUM('Full Summary'!L72:N72)=0,"",SUM('Full Summary'!L72:N72))</f>
        <v/>
      </c>
      <c r="G70" s="74" t="str">
        <f>IF(SUM('Full Summary'!O72:Q72)=0,"",SUM('Full Summary'!O72:Q72))</f>
        <v/>
      </c>
      <c r="H70" s="74" t="str">
        <f>IF(SUM('Full Summary'!R72:T72)=0,"",SUM('Full Summary'!R72:T72))</f>
        <v/>
      </c>
      <c r="I70" s="74" t="str">
        <f>IF(SUM('Full Summary'!U72:W72)=0,"",SUM('Full Summary'!U72:W72))</f>
        <v/>
      </c>
      <c r="J70" s="74"/>
      <c r="K70" s="74">
        <f t="shared" si="3"/>
        <v>0</v>
      </c>
      <c r="L70" s="74"/>
      <c r="M70" s="74"/>
      <c r="N70" s="74"/>
    </row>
    <row r="71" spans="1:14" x14ac:dyDescent="0.2">
      <c r="A71" s="341"/>
      <c r="B71" s="77" t="s">
        <v>51</v>
      </c>
      <c r="C71" s="78" t="str">
        <f>IF(SUM('Full Summary'!C73:E73)=0,"",SUM('Full Summary'!C73:E73))</f>
        <v/>
      </c>
      <c r="D71" s="78" t="str">
        <f>IF(SUM('Full Summary'!F73:H73)=0,"",SUM('Full Summary'!F73:H73))</f>
        <v/>
      </c>
      <c r="E71" s="78" t="str">
        <f>IF(SUM('Full Summary'!I73:K73)=0,"",SUM('Full Summary'!I73:K73))</f>
        <v/>
      </c>
      <c r="F71" s="78" t="str">
        <f>IF(SUM('Full Summary'!L73:N73)=0,"",SUM('Full Summary'!L73:N73))</f>
        <v/>
      </c>
      <c r="G71" s="78" t="str">
        <f>IF(SUM('Full Summary'!O73:Q73)=0,"",SUM('Full Summary'!O73:Q73))</f>
        <v/>
      </c>
      <c r="H71" s="78" t="str">
        <f>IF(SUM('Full Summary'!R73:T73)=0,"",SUM('Full Summary'!R73:T73))</f>
        <v/>
      </c>
      <c r="I71" s="78" t="str">
        <f>IF(SUM('Full Summary'!U73:W73)=0,"",SUM('Full Summary'!U73:W73))</f>
        <v/>
      </c>
      <c r="J71" s="78"/>
      <c r="K71" s="78">
        <f t="shared" si="3"/>
        <v>0</v>
      </c>
      <c r="L71" s="78"/>
      <c r="M71" s="78"/>
      <c r="N71" s="78"/>
    </row>
    <row r="72" spans="1:14" ht="12.75" customHeight="1" x14ac:dyDescent="0.2">
      <c r="A72" s="339" t="s">
        <v>399</v>
      </c>
      <c r="B72" s="71" t="s">
        <v>46</v>
      </c>
      <c r="C72" s="72" t="str">
        <f>IF(SUM('Full Summary'!C74:E74)=0,"",SUM('Full Summary'!C74:E74))</f>
        <v/>
      </c>
      <c r="D72" s="72" t="str">
        <f>IF(SUM('Full Summary'!F74:H74)=0,"",SUM('Full Summary'!F74:H74))</f>
        <v/>
      </c>
      <c r="E72" s="72" t="str">
        <f>IF(SUM('Full Summary'!I74:K74)=0,"",SUM('Full Summary'!I74:K74))</f>
        <v/>
      </c>
      <c r="F72" s="72" t="str">
        <f>IF(SUM('Full Summary'!L74:N74)=0,"",SUM('Full Summary'!L74:N74))</f>
        <v/>
      </c>
      <c r="G72" s="72" t="str">
        <f>IF(SUM('Full Summary'!O74:Q74)=0,"",SUM('Full Summary'!O74:Q74))</f>
        <v/>
      </c>
      <c r="H72" s="72" t="str">
        <f>IF(SUM('Full Summary'!R74:T74)=0,"",SUM('Full Summary'!R74:T74))</f>
        <v/>
      </c>
      <c r="I72" s="72" t="str">
        <f>IF(SUM('Full Summary'!U74:W74)=0,"",SUM('Full Summary'!U74:W74))</f>
        <v/>
      </c>
      <c r="J72" s="72"/>
      <c r="K72" s="72">
        <f>SUM(C72:J72)</f>
        <v>0</v>
      </c>
      <c r="L72" s="72">
        <f>SUM('Full Summary'!AC74:AE75)</f>
        <v>0</v>
      </c>
      <c r="M72" s="72">
        <f>SUM(K72:K76)+L72</f>
        <v>192</v>
      </c>
      <c r="N72" s="72">
        <f>'Full Summary'!AQ74</f>
        <v>83</v>
      </c>
    </row>
    <row r="73" spans="1:14" x14ac:dyDescent="0.2">
      <c r="A73" s="340"/>
      <c r="B73" s="73" t="s">
        <v>47</v>
      </c>
      <c r="C73" s="74" t="str">
        <f>IF(SUM('Full Summary'!C75:E75)=0,"",SUM('Full Summary'!C75:E75))</f>
        <v/>
      </c>
      <c r="D73" s="74" t="str">
        <f>IF(SUM('Full Summary'!F75:H75)=0,"",SUM('Full Summary'!F75:H75))</f>
        <v/>
      </c>
      <c r="E73" s="74" t="str">
        <f>IF(SUM('Full Summary'!I75:K75)=0,"",SUM('Full Summary'!I75:K75))</f>
        <v/>
      </c>
      <c r="F73" s="74" t="str">
        <f>IF(SUM('Full Summary'!L75:N75)=0,"",SUM('Full Summary'!L75:N75))</f>
        <v/>
      </c>
      <c r="G73" s="74" t="str">
        <f>IF(SUM('Full Summary'!O75:Q75)=0,"",SUM('Full Summary'!O75:Q75))</f>
        <v/>
      </c>
      <c r="H73" s="74" t="str">
        <f>IF(SUM('Full Summary'!R75:T75)=0,"",SUM('Full Summary'!R75:T75))</f>
        <v/>
      </c>
      <c r="I73" s="74" t="str">
        <f>IF(SUM('Full Summary'!U75:W75)=0,"",SUM('Full Summary'!U75:W75))</f>
        <v/>
      </c>
      <c r="J73" s="74"/>
      <c r="K73" s="74">
        <f>SUM(C73:J73)</f>
        <v>0</v>
      </c>
      <c r="L73" s="74"/>
      <c r="M73" s="74"/>
      <c r="N73" s="74"/>
    </row>
    <row r="74" spans="1:14" x14ac:dyDescent="0.2">
      <c r="A74" s="340"/>
      <c r="B74" s="75" t="s">
        <v>49</v>
      </c>
      <c r="C74" s="76" t="str">
        <f>IF(SUM('Full Summary'!C76:E76)=0,"",SUM('Full Summary'!C76:E76))</f>
        <v/>
      </c>
      <c r="D74" s="76" t="str">
        <f>IF(SUM('Full Summary'!F76:H76)=0,"",SUM('Full Summary'!F76:H76))</f>
        <v/>
      </c>
      <c r="E74" s="76" t="str">
        <f>IF(SUM('Full Summary'!I76:K76)=0,"",SUM('Full Summary'!I76:K76))</f>
        <v/>
      </c>
      <c r="F74" s="76" t="str">
        <f>IF(SUM('Full Summary'!L76:N76)=0,"",SUM('Full Summary'!L76:N76))</f>
        <v/>
      </c>
      <c r="G74" s="76" t="str">
        <f>IF(SUM('Full Summary'!O76:Q76)=0,"",SUM('Full Summary'!O76:Q76))</f>
        <v/>
      </c>
      <c r="H74" s="76" t="str">
        <f>IF(SUM('Full Summary'!R76:T76)=0,"",SUM('Full Summary'!R76:T76))</f>
        <v/>
      </c>
      <c r="I74" s="76" t="str">
        <f>IF(SUM('Full Summary'!U76:W76)=0,"",SUM('Full Summary'!U76:W76))</f>
        <v/>
      </c>
      <c r="J74" s="76"/>
      <c r="K74" s="76">
        <f>SUM(C74:J74)</f>
        <v>0</v>
      </c>
      <c r="L74" s="76"/>
      <c r="M74" s="76"/>
      <c r="N74" s="76"/>
    </row>
    <row r="75" spans="1:14" x14ac:dyDescent="0.2">
      <c r="A75" s="340"/>
      <c r="B75" s="73" t="s">
        <v>50</v>
      </c>
      <c r="C75" s="74" t="str">
        <f>IF(SUM('Full Summary'!C77:E77)=0,"",SUM('Full Summary'!C77:E77))</f>
        <v/>
      </c>
      <c r="D75" s="74" t="str">
        <f>IF(SUM('Full Summary'!F77:H77)=0,"",SUM('Full Summary'!F77:H77))</f>
        <v/>
      </c>
      <c r="E75" s="74" t="str">
        <f>IF(SUM('Full Summary'!I77:K77)=0,"",SUM('Full Summary'!I77:K77))</f>
        <v/>
      </c>
      <c r="F75" s="74" t="str">
        <f>IF(SUM('Full Summary'!L77:N77)=0,"",SUM('Full Summary'!L77:N77))</f>
        <v/>
      </c>
      <c r="G75" s="74" t="str">
        <f>IF(SUM('Full Summary'!O77:Q77)=0,"",SUM('Full Summary'!O77:Q77))</f>
        <v/>
      </c>
      <c r="H75" s="74" t="str">
        <f>IF(SUM('Full Summary'!R77:T77)=0,"",SUM('Full Summary'!R77:T77))</f>
        <v/>
      </c>
      <c r="I75" s="74">
        <f>IF(SUM('Full Summary'!U77:W77)=0,"",SUM('Full Summary'!U77:W77))</f>
        <v>32</v>
      </c>
      <c r="J75" s="74"/>
      <c r="K75" s="74">
        <f>SUM(C75:J75)</f>
        <v>32</v>
      </c>
      <c r="L75" s="74"/>
      <c r="M75" s="74"/>
      <c r="N75" s="74"/>
    </row>
    <row r="76" spans="1:14" x14ac:dyDescent="0.2">
      <c r="A76" s="341"/>
      <c r="B76" s="77" t="s">
        <v>51</v>
      </c>
      <c r="C76" s="78" t="str">
        <f>IF(SUM('Full Summary'!C78:E78)=0,"",SUM('Full Summary'!C78:E78))</f>
        <v/>
      </c>
      <c r="D76" s="78" t="str">
        <f>IF(SUM('Full Summary'!F78:H78)=0,"",SUM('Full Summary'!F78:H78))</f>
        <v/>
      </c>
      <c r="E76" s="78">
        <f>IF(SUM('Full Summary'!I78:K78)=0,"",SUM('Full Summary'!I78:K78))</f>
        <v>45</v>
      </c>
      <c r="F76" s="78">
        <f>IF(SUM('Full Summary'!L78:N78)=0,"",SUM('Full Summary'!L78:N78))</f>
        <v>44</v>
      </c>
      <c r="G76" s="78">
        <f>IF(SUM('Full Summary'!O78:Q78)=0,"",SUM('Full Summary'!O78:Q78))</f>
        <v>44</v>
      </c>
      <c r="H76" s="78" t="str">
        <f>IF(SUM('Full Summary'!R78:T78)=0,"",SUM('Full Summary'!R78:T78))</f>
        <v/>
      </c>
      <c r="I76" s="78">
        <f>IF(SUM('Full Summary'!U78:W78)=0,"",SUM('Full Summary'!U78:W78))</f>
        <v>27</v>
      </c>
      <c r="J76" s="78"/>
      <c r="K76" s="78">
        <f>SUM(C76:J76)</f>
        <v>160</v>
      </c>
      <c r="L76" s="78"/>
      <c r="M76" s="78"/>
      <c r="N76" s="78"/>
    </row>
    <row r="77" spans="1:14" ht="12.75" customHeight="1" x14ac:dyDescent="0.2">
      <c r="A77" s="339" t="s">
        <v>15</v>
      </c>
      <c r="B77" s="71" t="s">
        <v>46</v>
      </c>
      <c r="C77" s="72" t="str">
        <f>IF(SUM('Full Summary'!C79:E79)=0,"",SUM('Full Summary'!C79:E79))</f>
        <v/>
      </c>
      <c r="D77" s="72" t="str">
        <f>IF(SUM('Full Summary'!F79:H79)=0,"",SUM('Full Summary'!F79:H79))</f>
        <v/>
      </c>
      <c r="E77" s="72" t="str">
        <f>IF(SUM('Full Summary'!I79:K79)=0,"",SUM('Full Summary'!I79:K79))</f>
        <v/>
      </c>
      <c r="F77" s="72" t="str">
        <f>IF(SUM('Full Summary'!L79:N79)=0,"",SUM('Full Summary'!L79:N79))</f>
        <v/>
      </c>
      <c r="G77" s="72" t="str">
        <f>IF(SUM('Full Summary'!O79:Q79)=0,"",SUM('Full Summary'!O79:Q79))</f>
        <v/>
      </c>
      <c r="H77" s="72" t="str">
        <f>IF(SUM('Full Summary'!R79:T79)=0,"",SUM('Full Summary'!R79:T79))</f>
        <v/>
      </c>
      <c r="I77" s="72" t="str">
        <f>IF(SUM('Full Summary'!U79:W79)=0,"",SUM('Full Summary'!U79:W79))</f>
        <v/>
      </c>
      <c r="J77" s="72"/>
      <c r="K77" s="72">
        <f t="shared" si="3"/>
        <v>0</v>
      </c>
      <c r="L77" s="72">
        <f>SUM('Full Summary'!AC79:AE80)</f>
        <v>0</v>
      </c>
      <c r="M77" s="72">
        <f>SUM(K77:K81)+L77</f>
        <v>229</v>
      </c>
      <c r="N77" s="72">
        <f>'Full Summary'!AQ79</f>
        <v>66</v>
      </c>
    </row>
    <row r="78" spans="1:14" x14ac:dyDescent="0.2">
      <c r="A78" s="340"/>
      <c r="B78" s="73" t="s">
        <v>47</v>
      </c>
      <c r="C78" s="74" t="str">
        <f>IF(SUM('Full Summary'!C80:E80)=0,"",SUM('Full Summary'!C80:E80))</f>
        <v/>
      </c>
      <c r="D78" s="74" t="str">
        <f>IF(SUM('Full Summary'!F80:H80)=0,"",SUM('Full Summary'!F80:H80))</f>
        <v/>
      </c>
      <c r="E78" s="74" t="str">
        <f>IF(SUM('Full Summary'!I80:K80)=0,"",SUM('Full Summary'!I80:K80))</f>
        <v/>
      </c>
      <c r="F78" s="74" t="str">
        <f>IF(SUM('Full Summary'!L80:N80)=0,"",SUM('Full Summary'!L80:N80))</f>
        <v/>
      </c>
      <c r="G78" s="74" t="str">
        <f>IF(SUM('Full Summary'!O80:Q80)=0,"",SUM('Full Summary'!O80:Q80))</f>
        <v/>
      </c>
      <c r="H78" s="74" t="str">
        <f>IF(SUM('Full Summary'!R80:T80)=0,"",SUM('Full Summary'!R80:T80))</f>
        <v/>
      </c>
      <c r="I78" s="74" t="str">
        <f>IF(SUM('Full Summary'!U80:W80)=0,"",SUM('Full Summary'!U80:W80))</f>
        <v/>
      </c>
      <c r="J78" s="74"/>
      <c r="K78" s="74">
        <f t="shared" si="3"/>
        <v>0</v>
      </c>
      <c r="L78" s="74"/>
      <c r="M78" s="74"/>
      <c r="N78" s="74"/>
    </row>
    <row r="79" spans="1:14" x14ac:dyDescent="0.2">
      <c r="A79" s="340"/>
      <c r="B79" s="75" t="s">
        <v>49</v>
      </c>
      <c r="C79" s="76" t="str">
        <f>IF(SUM('Full Summary'!C81:E81)=0,"",SUM('Full Summary'!C81:E81))</f>
        <v/>
      </c>
      <c r="D79" s="76" t="str">
        <f>IF(SUM('Full Summary'!F81:H81)=0,"",SUM('Full Summary'!F81:H81))</f>
        <v/>
      </c>
      <c r="E79" s="76" t="str">
        <f>IF(SUM('Full Summary'!I81:K81)=0,"",SUM('Full Summary'!I81:K81))</f>
        <v/>
      </c>
      <c r="F79" s="76" t="str">
        <f>IF(SUM('Full Summary'!L81:N81)=0,"",SUM('Full Summary'!L81:N81))</f>
        <v/>
      </c>
      <c r="G79" s="76" t="str">
        <f>IF(SUM('Full Summary'!O81:Q81)=0,"",SUM('Full Summary'!O81:Q81))</f>
        <v/>
      </c>
      <c r="H79" s="76" t="str">
        <f>IF(SUM('Full Summary'!R81:T81)=0,"",SUM('Full Summary'!R81:T81))</f>
        <v/>
      </c>
      <c r="I79" s="76" t="str">
        <f>IF(SUM('Full Summary'!U81:W81)=0,"",SUM('Full Summary'!U81:W81))</f>
        <v/>
      </c>
      <c r="J79" s="76"/>
      <c r="K79" s="76">
        <f t="shared" si="3"/>
        <v>0</v>
      </c>
      <c r="L79" s="76"/>
      <c r="M79" s="76"/>
      <c r="N79" s="76"/>
    </row>
    <row r="80" spans="1:14" x14ac:dyDescent="0.2">
      <c r="A80" s="340"/>
      <c r="B80" s="73" t="s">
        <v>50</v>
      </c>
      <c r="C80" s="74" t="str">
        <f>IF(SUM('Full Summary'!C82:E82)=0,"",SUM('Full Summary'!C82:E82))</f>
        <v/>
      </c>
      <c r="D80" s="74">
        <f>IF(SUM('Full Summary'!F82:H82)=0,"",SUM('Full Summary'!F82:H82))</f>
        <v>17</v>
      </c>
      <c r="E80" s="74">
        <f>IF(SUM('Full Summary'!I82:K82)=0,"",SUM('Full Summary'!I82:K82))</f>
        <v>14</v>
      </c>
      <c r="F80" s="74">
        <f>IF(SUM('Full Summary'!L82:N82)=0,"",SUM('Full Summary'!L82:N82))</f>
        <v>14</v>
      </c>
      <c r="G80" s="74" t="str">
        <f>IF(SUM('Full Summary'!O82:Q82)=0,"",SUM('Full Summary'!O82:Q82))</f>
        <v/>
      </c>
      <c r="H80" s="74" t="str">
        <f>IF(SUM('Full Summary'!R82:T82)=0,"",SUM('Full Summary'!R82:T82))</f>
        <v/>
      </c>
      <c r="I80" s="74" t="str">
        <f>IF(SUM('Full Summary'!U82:W82)=0,"",SUM('Full Summary'!U82:W82))</f>
        <v/>
      </c>
      <c r="J80" s="74"/>
      <c r="K80" s="74">
        <f t="shared" si="3"/>
        <v>45</v>
      </c>
      <c r="L80" s="74"/>
      <c r="M80" s="74"/>
      <c r="N80" s="74"/>
    </row>
    <row r="81" spans="1:14" x14ac:dyDescent="0.2">
      <c r="A81" s="341"/>
      <c r="B81" s="77" t="s">
        <v>51</v>
      </c>
      <c r="C81" s="78" t="str">
        <f>IF(SUM('Full Summary'!C83:E83)=0,"",SUM('Full Summary'!C83:E83))</f>
        <v/>
      </c>
      <c r="D81" s="78">
        <f>IF(SUM('Full Summary'!F83:H83)=0,"",SUM('Full Summary'!F83:H83))</f>
        <v>44</v>
      </c>
      <c r="E81" s="78">
        <f>IF(SUM('Full Summary'!I83:K83)=0,"",SUM('Full Summary'!I83:K83))</f>
        <v>52</v>
      </c>
      <c r="F81" s="78">
        <f>IF(SUM('Full Summary'!L83:N83)=0,"",SUM('Full Summary'!L83:N83))</f>
        <v>41</v>
      </c>
      <c r="G81" s="78" t="str">
        <f>IF(SUM('Full Summary'!O83:Q83)=0,"",SUM('Full Summary'!O83:Q83))</f>
        <v/>
      </c>
      <c r="H81" s="78" t="str">
        <f>IF(SUM('Full Summary'!R83:T83)=0,"",SUM('Full Summary'!R83:T83))</f>
        <v/>
      </c>
      <c r="I81" s="78">
        <f>IF(SUM('Full Summary'!U83:W83)=0,"",SUM('Full Summary'!U83:W83))</f>
        <v>47</v>
      </c>
      <c r="J81" s="78"/>
      <c r="K81" s="78">
        <f t="shared" ref="K81:K122" si="4">SUM(C81:J81)</f>
        <v>184</v>
      </c>
      <c r="L81" s="78"/>
      <c r="M81" s="78"/>
      <c r="N81" s="78"/>
    </row>
    <row r="82" spans="1:14" ht="12.75" customHeight="1" x14ac:dyDescent="0.2">
      <c r="A82" s="339" t="s">
        <v>13</v>
      </c>
      <c r="B82" s="71" t="s">
        <v>46</v>
      </c>
      <c r="C82" s="72">
        <f>IF(SUM('Full Summary'!C84:E84)=0,"",SUM('Full Summary'!C84:E84))</f>
        <v>39</v>
      </c>
      <c r="D82" s="72">
        <f>IF(SUM('Full Summary'!F84:H84)=0,"",SUM('Full Summary'!F84:H84))</f>
        <v>28</v>
      </c>
      <c r="E82" s="72">
        <f>IF(SUM('Full Summary'!I84:K84)=0,"",SUM('Full Summary'!I84:K84))</f>
        <v>33</v>
      </c>
      <c r="F82" s="72">
        <f>IF(SUM('Full Summary'!L84:N84)=0,"",SUM('Full Summary'!L84:N84))</f>
        <v>31</v>
      </c>
      <c r="G82" s="72">
        <f>IF(SUM('Full Summary'!O84:Q84)=0,"",SUM('Full Summary'!O84:Q84))</f>
        <v>32</v>
      </c>
      <c r="H82" s="72">
        <f>IF(SUM('Full Summary'!R84:T84)=0,"",SUM('Full Summary'!R84:T84))</f>
        <v>36</v>
      </c>
      <c r="I82" s="72">
        <f>IF(SUM('Full Summary'!U84:W84)=0,"",SUM('Full Summary'!U84:W84))</f>
        <v>37</v>
      </c>
      <c r="J82" s="72"/>
      <c r="K82" s="72">
        <f t="shared" si="4"/>
        <v>236</v>
      </c>
      <c r="L82" s="72">
        <f>SUM('Full Summary'!AC84:AE85)</f>
        <v>82</v>
      </c>
      <c r="M82" s="72">
        <f>SUM(K82:K86)+L82</f>
        <v>656</v>
      </c>
      <c r="N82" s="72">
        <f>'Full Summary'!AQ84</f>
        <v>82</v>
      </c>
    </row>
    <row r="83" spans="1:14" x14ac:dyDescent="0.2">
      <c r="A83" s="340"/>
      <c r="B83" s="73" t="s">
        <v>47</v>
      </c>
      <c r="C83" s="74">
        <f>IF(SUM('Full Summary'!C85:E85)=0,"",SUM('Full Summary'!C85:E85))</f>
        <v>17</v>
      </c>
      <c r="D83" s="74">
        <f>IF(SUM('Full Summary'!F85:H85)=0,"",SUM('Full Summary'!F85:H85))</f>
        <v>26</v>
      </c>
      <c r="E83" s="74">
        <f>IF(SUM('Full Summary'!I85:K85)=0,"",SUM('Full Summary'!I85:K85))</f>
        <v>20</v>
      </c>
      <c r="F83" s="74">
        <f>IF(SUM('Full Summary'!L85:N85)=0,"",SUM('Full Summary'!L85:N85))</f>
        <v>32</v>
      </c>
      <c r="G83" s="74">
        <f>IF(SUM('Full Summary'!O85:Q85)=0,"",SUM('Full Summary'!O85:Q85))</f>
        <v>38</v>
      </c>
      <c r="H83" s="74">
        <f>IF(SUM('Full Summary'!R85:T85)=0,"",SUM('Full Summary'!R85:T85))</f>
        <v>30</v>
      </c>
      <c r="I83" s="74">
        <f>IF(SUM('Full Summary'!U85:W85)=0,"",SUM('Full Summary'!U85:W85))</f>
        <v>17</v>
      </c>
      <c r="J83" s="74"/>
      <c r="K83" s="74">
        <f t="shared" si="4"/>
        <v>180</v>
      </c>
      <c r="L83" s="74"/>
      <c r="M83" s="74"/>
      <c r="N83" s="74"/>
    </row>
    <row r="84" spans="1:14" x14ac:dyDescent="0.2">
      <c r="A84" s="340"/>
      <c r="B84" s="75" t="s">
        <v>49</v>
      </c>
      <c r="C84" s="76" t="str">
        <f>IF(SUM('Full Summary'!C86:E86)=0,"",SUM('Full Summary'!C86:E86))</f>
        <v/>
      </c>
      <c r="D84" s="76" t="str">
        <f>IF(SUM('Full Summary'!F86:H86)=0,"",SUM('Full Summary'!F86:H86))</f>
        <v/>
      </c>
      <c r="E84" s="76" t="str">
        <f>IF(SUM('Full Summary'!I86:K86)=0,"",SUM('Full Summary'!I86:K86))</f>
        <v/>
      </c>
      <c r="F84" s="76" t="str">
        <f>IF(SUM('Full Summary'!L86:N86)=0,"",SUM('Full Summary'!L86:N86))</f>
        <v/>
      </c>
      <c r="G84" s="76" t="str">
        <f>IF(SUM('Full Summary'!O86:Q86)=0,"",SUM('Full Summary'!O86:Q86))</f>
        <v/>
      </c>
      <c r="H84" s="76" t="str">
        <f>IF(SUM('Full Summary'!R86:T86)=0,"",SUM('Full Summary'!R86:T86))</f>
        <v/>
      </c>
      <c r="I84" s="76" t="str">
        <f>IF(SUM('Full Summary'!U86:W86)=0,"",SUM('Full Summary'!U86:W86))</f>
        <v/>
      </c>
      <c r="J84" s="76"/>
      <c r="K84" s="76">
        <f t="shared" si="4"/>
        <v>0</v>
      </c>
      <c r="L84" s="76"/>
      <c r="M84" s="76"/>
      <c r="N84" s="76"/>
    </row>
    <row r="85" spans="1:14" x14ac:dyDescent="0.2">
      <c r="A85" s="340"/>
      <c r="B85" s="73" t="s">
        <v>50</v>
      </c>
      <c r="C85" s="74" t="str">
        <f>IF(SUM('Full Summary'!C87:E87)=0,"",SUM('Full Summary'!C87:E87))</f>
        <v/>
      </c>
      <c r="D85" s="74" t="str">
        <f>IF(SUM('Full Summary'!F87:H87)=0,"",SUM('Full Summary'!F87:H87))</f>
        <v/>
      </c>
      <c r="E85" s="74" t="str">
        <f>IF(SUM('Full Summary'!I87:K87)=0,"",SUM('Full Summary'!I87:K87))</f>
        <v/>
      </c>
      <c r="F85" s="74">
        <f>IF(SUM('Full Summary'!L87:N87)=0,"",SUM('Full Summary'!L87:N87))</f>
        <v>12</v>
      </c>
      <c r="G85" s="74" t="str">
        <f>IF(SUM('Full Summary'!O87:Q87)=0,"",SUM('Full Summary'!O87:Q87))</f>
        <v/>
      </c>
      <c r="H85" s="74" t="str">
        <f>IF(SUM('Full Summary'!R87:T87)=0,"",SUM('Full Summary'!R87:T87))</f>
        <v/>
      </c>
      <c r="I85" s="74">
        <f>IF(SUM('Full Summary'!U87:W87)=0,"",SUM('Full Summary'!U87:W87))</f>
        <v>13</v>
      </c>
      <c r="J85" s="74"/>
      <c r="K85" s="74">
        <f t="shared" si="4"/>
        <v>25</v>
      </c>
      <c r="L85" s="74"/>
      <c r="M85" s="74"/>
      <c r="N85" s="74"/>
    </row>
    <row r="86" spans="1:14" x14ac:dyDescent="0.2">
      <c r="A86" s="341"/>
      <c r="B86" s="77" t="s">
        <v>51</v>
      </c>
      <c r="C86" s="78">
        <f>IF(SUM('Full Summary'!C88:E88)=0,"",SUM('Full Summary'!C88:E88))</f>
        <v>34</v>
      </c>
      <c r="D86" s="78">
        <f>IF(SUM('Full Summary'!F88:H88)=0,"",SUM('Full Summary'!F88:H88))</f>
        <v>12</v>
      </c>
      <c r="E86" s="78">
        <f>IF(SUM('Full Summary'!I88:K88)=0,"",SUM('Full Summary'!I88:K88))</f>
        <v>40</v>
      </c>
      <c r="F86" s="78" t="str">
        <f>IF(SUM('Full Summary'!L88:N88)=0,"",SUM('Full Summary'!L88:N88))</f>
        <v/>
      </c>
      <c r="G86" s="78">
        <f>IF(SUM('Full Summary'!O88:Q88)=0,"",SUM('Full Summary'!O88:Q88))</f>
        <v>20</v>
      </c>
      <c r="H86" s="78">
        <f>IF(SUM('Full Summary'!R88:T88)=0,"",SUM('Full Summary'!R88:T88))</f>
        <v>15</v>
      </c>
      <c r="I86" s="78">
        <f>IF(SUM('Full Summary'!U88:W88)=0,"",SUM('Full Summary'!U88:W88))</f>
        <v>12</v>
      </c>
      <c r="J86" s="78"/>
      <c r="K86" s="78">
        <f t="shared" si="4"/>
        <v>133</v>
      </c>
      <c r="L86" s="78"/>
      <c r="M86" s="78"/>
      <c r="N86" s="78"/>
    </row>
    <row r="87" spans="1:14" ht="12.75" customHeight="1" x14ac:dyDescent="0.2">
      <c r="A87" s="339" t="s">
        <v>406</v>
      </c>
      <c r="B87" s="71" t="s">
        <v>46</v>
      </c>
      <c r="C87" s="72" t="str">
        <f>IF(SUM('Full Summary'!C89:E89)=0,"",SUM('Full Summary'!C89:E89))</f>
        <v/>
      </c>
      <c r="D87" s="72" t="str">
        <f>IF(SUM('Full Summary'!F89:H89)=0,"",SUM('Full Summary'!F89:H89))</f>
        <v/>
      </c>
      <c r="E87" s="72" t="str">
        <f>IF(SUM('Full Summary'!I89:K89)=0,"",SUM('Full Summary'!I89:K89))</f>
        <v/>
      </c>
      <c r="F87" s="72" t="str">
        <f>IF(SUM('Full Summary'!L89:N89)=0,"",SUM('Full Summary'!L89:N89))</f>
        <v/>
      </c>
      <c r="G87" s="72" t="str">
        <f>IF(SUM('Full Summary'!O89:Q89)=0,"",SUM('Full Summary'!O89:Q89))</f>
        <v/>
      </c>
      <c r="H87" s="72" t="str">
        <f>IF(SUM('Full Summary'!R89:T89)=0,"",SUM('Full Summary'!R89:T89))</f>
        <v/>
      </c>
      <c r="I87" s="72" t="str">
        <f>IF(SUM('Full Summary'!U89:W89)=0,"",SUM('Full Summary'!U89:W89))</f>
        <v/>
      </c>
      <c r="J87" s="72"/>
      <c r="K87" s="72">
        <f>SUM(C87:J87)</f>
        <v>0</v>
      </c>
      <c r="L87" s="72">
        <f>SUM('Full Summary'!AC89:AE90)</f>
        <v>0</v>
      </c>
      <c r="M87" s="72">
        <f>SUM(K87:K91)+L87</f>
        <v>47</v>
      </c>
      <c r="N87" s="72">
        <f>'Full Summary'!AQ89</f>
        <v>0</v>
      </c>
    </row>
    <row r="88" spans="1:14" x14ac:dyDescent="0.2">
      <c r="A88" s="340"/>
      <c r="B88" s="73" t="s">
        <v>47</v>
      </c>
      <c r="C88" s="74" t="str">
        <f>IF(SUM('Full Summary'!C90:E90)=0,"",SUM('Full Summary'!C90:E90))</f>
        <v/>
      </c>
      <c r="D88" s="74" t="str">
        <f>IF(SUM('Full Summary'!F90:H90)=0,"",SUM('Full Summary'!F90:H90))</f>
        <v/>
      </c>
      <c r="E88" s="74" t="str">
        <f>IF(SUM('Full Summary'!I90:K90)=0,"",SUM('Full Summary'!I90:K90))</f>
        <v/>
      </c>
      <c r="F88" s="74" t="str">
        <f>IF(SUM('Full Summary'!L90:N90)=0,"",SUM('Full Summary'!L90:N90))</f>
        <v/>
      </c>
      <c r="G88" s="74" t="str">
        <f>IF(SUM('Full Summary'!O90:Q90)=0,"",SUM('Full Summary'!O90:Q90))</f>
        <v/>
      </c>
      <c r="H88" s="74" t="str">
        <f>IF(SUM('Full Summary'!R90:T90)=0,"",SUM('Full Summary'!R90:T90))</f>
        <v/>
      </c>
      <c r="I88" s="74" t="str">
        <f>IF(SUM('Full Summary'!U90:W90)=0,"",SUM('Full Summary'!U90:W90))</f>
        <v/>
      </c>
      <c r="J88" s="74"/>
      <c r="K88" s="74">
        <f>SUM(C88:J88)</f>
        <v>0</v>
      </c>
      <c r="L88" s="74"/>
      <c r="M88" s="74"/>
      <c r="N88" s="74"/>
    </row>
    <row r="89" spans="1:14" x14ac:dyDescent="0.2">
      <c r="A89" s="340"/>
      <c r="B89" s="75" t="s">
        <v>49</v>
      </c>
      <c r="C89" s="76" t="str">
        <f>IF(SUM('Full Summary'!C91:E91)=0,"",SUM('Full Summary'!C91:E91))</f>
        <v/>
      </c>
      <c r="D89" s="76" t="str">
        <f>IF(SUM('Full Summary'!F91:H91)=0,"",SUM('Full Summary'!F91:H91))</f>
        <v/>
      </c>
      <c r="E89" s="76" t="str">
        <f>IF(SUM('Full Summary'!I91:K91)=0,"",SUM('Full Summary'!I91:K91))</f>
        <v/>
      </c>
      <c r="F89" s="76" t="str">
        <f>IF(SUM('Full Summary'!L91:N91)=0,"",SUM('Full Summary'!L91:N91))</f>
        <v/>
      </c>
      <c r="G89" s="76" t="str">
        <f>IF(SUM('Full Summary'!O91:Q91)=0,"",SUM('Full Summary'!O91:Q91))</f>
        <v/>
      </c>
      <c r="H89" s="76" t="str">
        <f>IF(SUM('Full Summary'!R91:T91)=0,"",SUM('Full Summary'!R91:T91))</f>
        <v/>
      </c>
      <c r="I89" s="76" t="str">
        <f>IF(SUM('Full Summary'!U91:W91)=0,"",SUM('Full Summary'!U91:W91))</f>
        <v/>
      </c>
      <c r="J89" s="76"/>
      <c r="K89" s="76">
        <f>SUM(C89:J89)</f>
        <v>0</v>
      </c>
      <c r="L89" s="76"/>
      <c r="M89" s="76"/>
      <c r="N89" s="76"/>
    </row>
    <row r="90" spans="1:14" x14ac:dyDescent="0.2">
      <c r="A90" s="340"/>
      <c r="B90" s="73" t="s">
        <v>50</v>
      </c>
      <c r="C90" s="74" t="str">
        <f>IF(SUM('Full Summary'!C92:E92)=0,"",SUM('Full Summary'!C92:E92))</f>
        <v/>
      </c>
      <c r="D90" s="74" t="str">
        <f>IF(SUM('Full Summary'!F92:H92)=0,"",SUM('Full Summary'!F92:H92))</f>
        <v/>
      </c>
      <c r="E90" s="74" t="str">
        <f>IF(SUM('Full Summary'!I92:K92)=0,"",SUM('Full Summary'!I92:K92))</f>
        <v/>
      </c>
      <c r="F90" s="74" t="str">
        <f>IF(SUM('Full Summary'!L92:N92)=0,"",SUM('Full Summary'!L92:N92))</f>
        <v/>
      </c>
      <c r="G90" s="74" t="str">
        <f>IF(SUM('Full Summary'!O92:Q92)=0,"",SUM('Full Summary'!O92:Q92))</f>
        <v/>
      </c>
      <c r="H90" s="74" t="str">
        <f>IF(SUM('Full Summary'!R92:T92)=0,"",SUM('Full Summary'!R92:T92))</f>
        <v/>
      </c>
      <c r="I90" s="74" t="str">
        <f>IF(SUM('Full Summary'!U92:W92)=0,"",SUM('Full Summary'!U92:W92))</f>
        <v/>
      </c>
      <c r="J90" s="74"/>
      <c r="K90" s="74">
        <f>SUM(C90:J90)</f>
        <v>0</v>
      </c>
      <c r="L90" s="74"/>
      <c r="M90" s="74"/>
      <c r="N90" s="74"/>
    </row>
    <row r="91" spans="1:14" x14ac:dyDescent="0.2">
      <c r="A91" s="341"/>
      <c r="B91" s="77" t="s">
        <v>51</v>
      </c>
      <c r="C91" s="78" t="str">
        <f>IF(SUM('Full Summary'!C93:E93)=0,"",SUM('Full Summary'!C93:E93))</f>
        <v/>
      </c>
      <c r="D91" s="78" t="str">
        <f>IF(SUM('Full Summary'!F93:H93)=0,"",SUM('Full Summary'!F93:H93))</f>
        <v/>
      </c>
      <c r="E91" s="78">
        <f>IF(SUM('Full Summary'!I93:K93)=0,"",SUM('Full Summary'!I93:K93))</f>
        <v>47</v>
      </c>
      <c r="F91" s="78" t="str">
        <f>IF(SUM('Full Summary'!L93:N93)=0,"",SUM('Full Summary'!L93:N93))</f>
        <v/>
      </c>
      <c r="G91" s="78" t="str">
        <f>IF(SUM('Full Summary'!O93:Q93)=0,"",SUM('Full Summary'!O93:Q93))</f>
        <v/>
      </c>
      <c r="H91" s="78" t="str">
        <f>IF(SUM('Full Summary'!R93:T93)=0,"",SUM('Full Summary'!R93:T93))</f>
        <v/>
      </c>
      <c r="I91" s="78" t="str">
        <f>IF(SUM('Full Summary'!U93:W93)=0,"",SUM('Full Summary'!U93:W93))</f>
        <v/>
      </c>
      <c r="J91" s="78"/>
      <c r="K91" s="78">
        <f>SUM(C91:J91)</f>
        <v>47</v>
      </c>
      <c r="L91" s="78"/>
      <c r="M91" s="78"/>
      <c r="N91" s="78"/>
    </row>
    <row r="92" spans="1:14" ht="12.75" customHeight="1" x14ac:dyDescent="0.2">
      <c r="A92" s="339" t="s">
        <v>21</v>
      </c>
      <c r="B92" s="71" t="s">
        <v>46</v>
      </c>
      <c r="C92" s="72" t="str">
        <f>IF(SUM('Full Summary'!C94:E94)=0,"",SUM('Full Summary'!C94:E94))</f>
        <v/>
      </c>
      <c r="D92" s="72" t="str">
        <f>IF(SUM('Full Summary'!F94:H94)=0,"",SUM('Full Summary'!F94:H94))</f>
        <v/>
      </c>
      <c r="E92" s="72" t="str">
        <f>IF(SUM('Full Summary'!I94:K94)=0,"",SUM('Full Summary'!I94:K94))</f>
        <v/>
      </c>
      <c r="F92" s="72">
        <f>IF(SUM('Full Summary'!L94:N94)=0,"",SUM('Full Summary'!L94:N94))</f>
        <v>12</v>
      </c>
      <c r="G92" s="72" t="str">
        <f>IF(SUM('Full Summary'!O94:Q94)=0,"",SUM('Full Summary'!O94:Q94))</f>
        <v/>
      </c>
      <c r="H92" s="72" t="str">
        <f>IF(SUM('Full Summary'!R94:T94)=0,"",SUM('Full Summary'!R94:T94))</f>
        <v/>
      </c>
      <c r="I92" s="72">
        <f>IF(SUM('Full Summary'!U94:W94)=0,"",SUM('Full Summary'!U94:W94))</f>
        <v>16</v>
      </c>
      <c r="J92" s="72"/>
      <c r="K92" s="72">
        <f t="shared" si="4"/>
        <v>28</v>
      </c>
      <c r="L92" s="72">
        <f>SUM('Full Summary'!AC94:AE95)</f>
        <v>77</v>
      </c>
      <c r="M92" s="72">
        <f>SUM(K92:K96)+L92</f>
        <v>325</v>
      </c>
      <c r="N92" s="72">
        <f>'Full Summary'!AQ94</f>
        <v>76</v>
      </c>
    </row>
    <row r="93" spans="1:14" x14ac:dyDescent="0.2">
      <c r="A93" s="340"/>
      <c r="B93" s="73" t="s">
        <v>47</v>
      </c>
      <c r="C93" s="74" t="str">
        <f>IF(SUM('Full Summary'!C95:E95)=0,"",SUM('Full Summary'!C95:E95))</f>
        <v/>
      </c>
      <c r="D93" s="74" t="str">
        <f>IF(SUM('Full Summary'!F95:H95)=0,"",SUM('Full Summary'!F95:H95))</f>
        <v/>
      </c>
      <c r="E93" s="74" t="str">
        <f>IF(SUM('Full Summary'!I95:K95)=0,"",SUM('Full Summary'!I95:K95))</f>
        <v/>
      </c>
      <c r="F93" s="74">
        <f>IF(SUM('Full Summary'!L95:N95)=0,"",SUM('Full Summary'!L95:N95))</f>
        <v>15</v>
      </c>
      <c r="G93" s="74" t="str">
        <f>IF(SUM('Full Summary'!O95:Q95)=0,"",SUM('Full Summary'!O95:Q95))</f>
        <v/>
      </c>
      <c r="H93" s="74" t="str">
        <f>IF(SUM('Full Summary'!R95:T95)=0,"",SUM('Full Summary'!R95:T95))</f>
        <v/>
      </c>
      <c r="I93" s="74" t="str">
        <f>IF(SUM('Full Summary'!U95:W95)=0,"",SUM('Full Summary'!U95:W95))</f>
        <v/>
      </c>
      <c r="J93" s="74"/>
      <c r="K93" s="74">
        <f t="shared" si="4"/>
        <v>15</v>
      </c>
      <c r="L93" s="74"/>
      <c r="M93" s="74"/>
      <c r="N93" s="74"/>
    </row>
    <row r="94" spans="1:14" x14ac:dyDescent="0.2">
      <c r="A94" s="340"/>
      <c r="B94" s="75" t="s">
        <v>49</v>
      </c>
      <c r="C94" s="76" t="str">
        <f>IF(SUM('Full Summary'!C96:E96)=0,"",SUM('Full Summary'!C96:E96))</f>
        <v/>
      </c>
      <c r="D94" s="76" t="str">
        <f>IF(SUM('Full Summary'!F96:H96)=0,"",SUM('Full Summary'!F96:H96))</f>
        <v/>
      </c>
      <c r="E94" s="76" t="str">
        <f>IF(SUM('Full Summary'!I96:K96)=0,"",SUM('Full Summary'!I96:K96))</f>
        <v/>
      </c>
      <c r="F94" s="76" t="str">
        <f>IF(SUM('Full Summary'!L96:N96)=0,"",SUM('Full Summary'!L96:N96))</f>
        <v/>
      </c>
      <c r="G94" s="76" t="str">
        <f>IF(SUM('Full Summary'!O96:Q96)=0,"",SUM('Full Summary'!O96:Q96))</f>
        <v/>
      </c>
      <c r="H94" s="76" t="str">
        <f>IF(SUM('Full Summary'!R96:T96)=0,"",SUM('Full Summary'!R96:T96))</f>
        <v/>
      </c>
      <c r="I94" s="76">
        <f>IF(SUM('Full Summary'!U96:W96)=0,"",SUM('Full Summary'!U96:W96))</f>
        <v>31</v>
      </c>
      <c r="J94" s="76"/>
      <c r="K94" s="76">
        <f t="shared" si="4"/>
        <v>31</v>
      </c>
      <c r="L94" s="76"/>
      <c r="M94" s="76"/>
      <c r="N94" s="76"/>
    </row>
    <row r="95" spans="1:14" x14ac:dyDescent="0.2">
      <c r="A95" s="340"/>
      <c r="B95" s="73" t="s">
        <v>50</v>
      </c>
      <c r="C95" s="74" t="str">
        <f>IF(SUM('Full Summary'!C97:E97)=0,"",SUM('Full Summary'!C97:E97))</f>
        <v/>
      </c>
      <c r="D95" s="74">
        <f>IF(SUM('Full Summary'!F97:H97)=0,"",SUM('Full Summary'!F97:H97))</f>
        <v>14</v>
      </c>
      <c r="E95" s="74">
        <f>IF(SUM('Full Summary'!I97:K97)=0,"",SUM('Full Summary'!I97:K97))</f>
        <v>52</v>
      </c>
      <c r="F95" s="74" t="str">
        <f>IF(SUM('Full Summary'!L97:N97)=0,"",SUM('Full Summary'!L97:N97))</f>
        <v/>
      </c>
      <c r="G95" s="74" t="str">
        <f>IF(SUM('Full Summary'!O97:Q97)=0,"",SUM('Full Summary'!O97:Q97))</f>
        <v/>
      </c>
      <c r="H95" s="74" t="str">
        <f>IF(SUM('Full Summary'!R97:T97)=0,"",SUM('Full Summary'!R97:T97))</f>
        <v/>
      </c>
      <c r="I95" s="74">
        <f>IF(SUM('Full Summary'!U97:W97)=0,"",SUM('Full Summary'!U97:W97))</f>
        <v>13</v>
      </c>
      <c r="J95" s="74"/>
      <c r="K95" s="74">
        <f t="shared" si="4"/>
        <v>79</v>
      </c>
      <c r="L95" s="74"/>
      <c r="M95" s="74"/>
      <c r="N95" s="74"/>
    </row>
    <row r="96" spans="1:14" x14ac:dyDescent="0.2">
      <c r="A96" s="341"/>
      <c r="B96" s="77" t="s">
        <v>51</v>
      </c>
      <c r="C96" s="78">
        <f>IF(SUM('Full Summary'!C98:E98)=0,"",SUM('Full Summary'!C98:E98))</f>
        <v>32</v>
      </c>
      <c r="D96" s="78">
        <f>IF(SUM('Full Summary'!F98:H98)=0,"",SUM('Full Summary'!F98:H98))</f>
        <v>15</v>
      </c>
      <c r="E96" s="78" t="str">
        <f>IF(SUM('Full Summary'!I98:K98)=0,"",SUM('Full Summary'!I98:K98))</f>
        <v/>
      </c>
      <c r="F96" s="78">
        <f>IF(SUM('Full Summary'!L98:N98)=0,"",SUM('Full Summary'!L98:N98))</f>
        <v>35</v>
      </c>
      <c r="G96" s="78" t="str">
        <f>IF(SUM('Full Summary'!O98:Q98)=0,"",SUM('Full Summary'!O98:Q98))</f>
        <v/>
      </c>
      <c r="H96" s="78" t="str">
        <f>IF(SUM('Full Summary'!R98:T98)=0,"",SUM('Full Summary'!R98:T98))</f>
        <v/>
      </c>
      <c r="I96" s="78">
        <f>IF(SUM('Full Summary'!U98:W98)=0,"",SUM('Full Summary'!U98:W98))</f>
        <v>13</v>
      </c>
      <c r="J96" s="78"/>
      <c r="K96" s="78">
        <f t="shared" si="4"/>
        <v>95</v>
      </c>
      <c r="L96" s="78"/>
      <c r="M96" s="78"/>
      <c r="N96" s="78"/>
    </row>
    <row r="97" spans="1:14" ht="12.75" customHeight="1" x14ac:dyDescent="0.2">
      <c r="A97" s="358" t="s">
        <v>116</v>
      </c>
      <c r="B97" s="71" t="s">
        <v>46</v>
      </c>
      <c r="C97" s="72" t="str">
        <f>IF(SUM('Full Summary'!C99:E99)=0,"",SUM('Full Summary'!C99:E99))</f>
        <v/>
      </c>
      <c r="D97" s="72" t="str">
        <f>IF(SUM('Full Summary'!F99:H99)=0,"",SUM('Full Summary'!F99:H99))</f>
        <v/>
      </c>
      <c r="E97" s="72" t="str">
        <f>IF(SUM('Full Summary'!I99:K99)=0,"",SUM('Full Summary'!I99:K99))</f>
        <v/>
      </c>
      <c r="F97" s="72" t="str">
        <f>IF(SUM('Full Summary'!L99:N99)=0,"",SUM('Full Summary'!L99:N99))</f>
        <v/>
      </c>
      <c r="G97" s="72" t="str">
        <f>IF(SUM('Full Summary'!O99:Q99)=0,"",SUM('Full Summary'!O99:Q99))</f>
        <v/>
      </c>
      <c r="H97" s="72" t="str">
        <f>IF(SUM('Full Summary'!R99:T99)=0,"",SUM('Full Summary'!R99:T99))</f>
        <v/>
      </c>
      <c r="I97" s="72" t="str">
        <f>IF(SUM('Full Summary'!U99:W99)=0,"",SUM('Full Summary'!U99:W99))</f>
        <v/>
      </c>
      <c r="J97" s="72"/>
      <c r="K97" s="72">
        <f t="shared" si="4"/>
        <v>0</v>
      </c>
      <c r="L97" s="72">
        <f>SUM('Full Summary'!AC99:AE100)</f>
        <v>0</v>
      </c>
      <c r="M97" s="72">
        <f>SUM(K97:K101)+L97</f>
        <v>90</v>
      </c>
      <c r="N97" s="72">
        <f>'Full Summary'!AQ99</f>
        <v>0</v>
      </c>
    </row>
    <row r="98" spans="1:14" x14ac:dyDescent="0.2">
      <c r="A98" s="359"/>
      <c r="B98" s="73" t="s">
        <v>47</v>
      </c>
      <c r="C98" s="74" t="str">
        <f>IF(SUM('Full Summary'!C100:E100)=0,"",SUM('Full Summary'!C100:E100))</f>
        <v/>
      </c>
      <c r="D98" s="74" t="str">
        <f>IF(SUM('Full Summary'!F100:H100)=0,"",SUM('Full Summary'!F100:H100))</f>
        <v/>
      </c>
      <c r="E98" s="74" t="str">
        <f>IF(SUM('Full Summary'!I100:K100)=0,"",SUM('Full Summary'!I100:K100))</f>
        <v/>
      </c>
      <c r="F98" s="74" t="str">
        <f>IF(SUM('Full Summary'!L100:N100)=0,"",SUM('Full Summary'!L100:N100))</f>
        <v/>
      </c>
      <c r="G98" s="74" t="str">
        <f>IF(SUM('Full Summary'!O100:Q100)=0,"",SUM('Full Summary'!O100:Q100))</f>
        <v/>
      </c>
      <c r="H98" s="74" t="str">
        <f>IF(SUM('Full Summary'!R100:T100)=0,"",SUM('Full Summary'!R100:T100))</f>
        <v/>
      </c>
      <c r="I98" s="74" t="str">
        <f>IF(SUM('Full Summary'!U100:W100)=0,"",SUM('Full Summary'!U100:W100))</f>
        <v/>
      </c>
      <c r="J98" s="74"/>
      <c r="K98" s="74">
        <f t="shared" si="4"/>
        <v>0</v>
      </c>
      <c r="L98" s="74"/>
      <c r="M98" s="74"/>
      <c r="N98" s="74"/>
    </row>
    <row r="99" spans="1:14" x14ac:dyDescent="0.2">
      <c r="A99" s="359"/>
      <c r="B99" s="75" t="s">
        <v>49</v>
      </c>
      <c r="C99" s="76" t="str">
        <f>IF(SUM('Full Summary'!C101:E101)=0,"",SUM('Full Summary'!C101:E101))</f>
        <v/>
      </c>
      <c r="D99" s="76" t="str">
        <f>IF(SUM('Full Summary'!F101:H101)=0,"",SUM('Full Summary'!F101:H101))</f>
        <v/>
      </c>
      <c r="E99" s="76" t="str">
        <f>IF(SUM('Full Summary'!I101:K101)=0,"",SUM('Full Summary'!I101:K101))</f>
        <v/>
      </c>
      <c r="F99" s="76" t="str">
        <f>IF(SUM('Full Summary'!L101:N101)=0,"",SUM('Full Summary'!L101:N101))</f>
        <v/>
      </c>
      <c r="G99" s="76" t="str">
        <f>IF(SUM('Full Summary'!O101:Q101)=0,"",SUM('Full Summary'!O101:Q101))</f>
        <v/>
      </c>
      <c r="H99" s="76" t="str">
        <f>IF(SUM('Full Summary'!R101:T101)=0,"",SUM('Full Summary'!R101:T101))</f>
        <v/>
      </c>
      <c r="I99" s="76" t="str">
        <f>IF(SUM('Full Summary'!U101:W101)=0,"",SUM('Full Summary'!U101:W101))</f>
        <v/>
      </c>
      <c r="J99" s="76"/>
      <c r="K99" s="76">
        <f t="shared" si="4"/>
        <v>0</v>
      </c>
      <c r="L99" s="76"/>
      <c r="M99" s="76"/>
      <c r="N99" s="76"/>
    </row>
    <row r="100" spans="1:14" x14ac:dyDescent="0.2">
      <c r="A100" s="359"/>
      <c r="B100" s="73" t="s">
        <v>50</v>
      </c>
      <c r="C100" s="74" t="str">
        <f>IF(SUM('Full Summary'!C102:E102)=0,"",SUM('Full Summary'!C102:E102))</f>
        <v/>
      </c>
      <c r="D100" s="74" t="str">
        <f>IF(SUM('Full Summary'!F102:H102)=0,"",SUM('Full Summary'!F102:H102))</f>
        <v/>
      </c>
      <c r="E100" s="74" t="str">
        <f>IF(SUM('Full Summary'!I102:K102)=0,"",SUM('Full Summary'!I102:K102))</f>
        <v/>
      </c>
      <c r="F100" s="74" t="str">
        <f>IF(SUM('Full Summary'!L102:N102)=0,"",SUM('Full Summary'!L102:N102))</f>
        <v/>
      </c>
      <c r="G100" s="74" t="str">
        <f>IF(SUM('Full Summary'!O102:Q102)=0,"",SUM('Full Summary'!O102:Q102))</f>
        <v/>
      </c>
      <c r="H100" s="74" t="str">
        <f>IF(SUM('Full Summary'!R102:T102)=0,"",SUM('Full Summary'!R102:T102))</f>
        <v/>
      </c>
      <c r="I100" s="74" t="str">
        <f>IF(SUM('Full Summary'!U102:W102)=0,"",SUM('Full Summary'!U102:W102))</f>
        <v/>
      </c>
      <c r="J100" s="74"/>
      <c r="K100" s="74">
        <f t="shared" si="4"/>
        <v>0</v>
      </c>
      <c r="L100" s="74"/>
      <c r="M100" s="74"/>
      <c r="N100" s="74"/>
    </row>
    <row r="101" spans="1:14" x14ac:dyDescent="0.2">
      <c r="A101" s="360"/>
      <c r="B101" s="77" t="s">
        <v>51</v>
      </c>
      <c r="C101" s="78">
        <f>IF(SUM('Full Summary'!C103:E103)=0,"",SUM('Full Summary'!C103:E103))</f>
        <v>47</v>
      </c>
      <c r="D101" s="78">
        <f>IF(SUM('Full Summary'!F103:H103)=0,"",SUM('Full Summary'!F103:H103))</f>
        <v>43</v>
      </c>
      <c r="E101" s="78" t="str">
        <f>IF(SUM('Full Summary'!I103:K103)=0,"",SUM('Full Summary'!I103:K103))</f>
        <v/>
      </c>
      <c r="F101" s="78" t="str">
        <f>IF(SUM('Full Summary'!L103:N103)=0,"",SUM('Full Summary'!L103:N103))</f>
        <v/>
      </c>
      <c r="G101" s="78" t="str">
        <f>IF(SUM('Full Summary'!O103:Q103)=0,"",SUM('Full Summary'!O103:Q103))</f>
        <v/>
      </c>
      <c r="H101" s="78" t="str">
        <f>IF(SUM('Full Summary'!R103:T103)=0,"",SUM('Full Summary'!R103:T103))</f>
        <v/>
      </c>
      <c r="I101" s="78" t="str">
        <f>IF(SUM('Full Summary'!U103:W103)=0,"",SUM('Full Summary'!U103:W103))</f>
        <v/>
      </c>
      <c r="J101" s="78"/>
      <c r="K101" s="78">
        <f t="shared" si="4"/>
        <v>90</v>
      </c>
      <c r="L101" s="78"/>
      <c r="M101" s="78"/>
      <c r="N101" s="78"/>
    </row>
    <row r="102" spans="1:14" ht="12.75" customHeight="1" x14ac:dyDescent="0.2">
      <c r="A102" s="339" t="s">
        <v>23</v>
      </c>
      <c r="B102" s="71" t="s">
        <v>46</v>
      </c>
      <c r="C102" s="72" t="str">
        <f>IF(SUM('Full Summary'!C104:E104)=0,"",SUM('Full Summary'!C104:E104))</f>
        <v/>
      </c>
      <c r="D102" s="72">
        <f>IF(SUM('Full Summary'!F104:H104)=0,"",SUM('Full Summary'!F104:H104))</f>
        <v>16</v>
      </c>
      <c r="E102" s="72">
        <f>IF(SUM('Full Summary'!I104:K104)=0,"",SUM('Full Summary'!I104:K104))</f>
        <v>18</v>
      </c>
      <c r="F102" s="72">
        <f>IF(SUM('Full Summary'!L104:N104)=0,"",SUM('Full Summary'!L104:N104))</f>
        <v>13</v>
      </c>
      <c r="G102" s="72" t="str">
        <f>IF(SUM('Full Summary'!O104:Q104)=0,"",SUM('Full Summary'!O104:Q104))</f>
        <v/>
      </c>
      <c r="H102" s="72">
        <f>IF(SUM('Full Summary'!R104:T104)=0,"",SUM('Full Summary'!R104:T104))</f>
        <v>18</v>
      </c>
      <c r="I102" s="72">
        <f>IF(SUM('Full Summary'!U104:W104)=0,"",SUM('Full Summary'!U104:W104))</f>
        <v>17</v>
      </c>
      <c r="J102" s="72"/>
      <c r="K102" s="72">
        <f t="shared" si="4"/>
        <v>82</v>
      </c>
      <c r="L102" s="72">
        <f>SUM('Full Summary'!AC104:AE105)</f>
        <v>72</v>
      </c>
      <c r="M102" s="72">
        <f>SUM(K102:K106)+L102</f>
        <v>613</v>
      </c>
      <c r="N102" s="72">
        <f>'Full Summary'!AQ104</f>
        <v>86</v>
      </c>
    </row>
    <row r="103" spans="1:14" x14ac:dyDescent="0.2">
      <c r="A103" s="340"/>
      <c r="B103" s="73" t="s">
        <v>47</v>
      </c>
      <c r="C103" s="74" t="str">
        <f>IF(SUM('Full Summary'!C105:E105)=0,"",SUM('Full Summary'!C105:E105))</f>
        <v/>
      </c>
      <c r="D103" s="74">
        <f>IF(SUM('Full Summary'!F105:H105)=0,"",SUM('Full Summary'!F105:H105))</f>
        <v>13</v>
      </c>
      <c r="E103" s="74">
        <f>IF(SUM('Full Summary'!I105:K105)=0,"",SUM('Full Summary'!I105:K105))</f>
        <v>19</v>
      </c>
      <c r="F103" s="74">
        <f>IF(SUM('Full Summary'!L105:N105)=0,"",SUM('Full Summary'!L105:N105))</f>
        <v>25</v>
      </c>
      <c r="G103" s="74">
        <f>IF(SUM('Full Summary'!O105:Q105)=0,"",SUM('Full Summary'!O105:Q105))</f>
        <v>19</v>
      </c>
      <c r="H103" s="74">
        <f>IF(SUM('Full Summary'!R105:T105)=0,"",SUM('Full Summary'!R105:T105))</f>
        <v>14</v>
      </c>
      <c r="I103" s="74">
        <f>IF(SUM('Full Summary'!U105:W105)=0,"",SUM('Full Summary'!U105:W105))</f>
        <v>14</v>
      </c>
      <c r="J103" s="74"/>
      <c r="K103" s="74">
        <f t="shared" si="4"/>
        <v>104</v>
      </c>
      <c r="L103" s="74"/>
      <c r="M103" s="74"/>
      <c r="N103" s="74"/>
    </row>
    <row r="104" spans="1:14" x14ac:dyDescent="0.2">
      <c r="A104" s="340"/>
      <c r="B104" s="75" t="s">
        <v>49</v>
      </c>
      <c r="C104" s="76" t="str">
        <f>IF(SUM('Full Summary'!C106:E106)=0,"",SUM('Full Summary'!C106:E106))</f>
        <v/>
      </c>
      <c r="D104" s="76" t="str">
        <f>IF(SUM('Full Summary'!F106:H106)=0,"",SUM('Full Summary'!F106:H106))</f>
        <v/>
      </c>
      <c r="E104" s="76" t="str">
        <f>IF(SUM('Full Summary'!I106:K106)=0,"",SUM('Full Summary'!I106:K106))</f>
        <v/>
      </c>
      <c r="F104" s="76" t="str">
        <f>IF(SUM('Full Summary'!L106:N106)=0,"",SUM('Full Summary'!L106:N106))</f>
        <v/>
      </c>
      <c r="G104" s="76">
        <f>IF(SUM('Full Summary'!O106:Q106)=0,"",SUM('Full Summary'!O106:Q106))</f>
        <v>19</v>
      </c>
      <c r="H104" s="76">
        <f>IF(SUM('Full Summary'!R106:T106)=0,"",SUM('Full Summary'!R106:T106))</f>
        <v>14</v>
      </c>
      <c r="I104" s="76" t="str">
        <f>IF(SUM('Full Summary'!U106:W106)=0,"",SUM('Full Summary'!U106:W106))</f>
        <v/>
      </c>
      <c r="J104" s="76"/>
      <c r="K104" s="76">
        <f t="shared" si="4"/>
        <v>33</v>
      </c>
      <c r="L104" s="76"/>
      <c r="M104" s="76"/>
      <c r="N104" s="76"/>
    </row>
    <row r="105" spans="1:14" x14ac:dyDescent="0.2">
      <c r="A105" s="340"/>
      <c r="B105" s="73" t="s">
        <v>50</v>
      </c>
      <c r="C105" s="74">
        <f>IF(SUM('Full Summary'!C107:E107)=0,"",SUM('Full Summary'!C107:E107))</f>
        <v>32</v>
      </c>
      <c r="D105" s="74">
        <f>IF(SUM('Full Summary'!F107:H107)=0,"",SUM('Full Summary'!F107:H107))</f>
        <v>14</v>
      </c>
      <c r="E105" s="74">
        <f>IF(SUM('Full Summary'!I107:K107)=0,"",SUM('Full Summary'!I107:K107))</f>
        <v>17</v>
      </c>
      <c r="F105" s="74">
        <f>IF(SUM('Full Summary'!L107:N107)=0,"",SUM('Full Summary'!L107:N107))</f>
        <v>11</v>
      </c>
      <c r="G105" s="74" t="str">
        <f>IF(SUM('Full Summary'!O107:Q107)=0,"",SUM('Full Summary'!O107:Q107))</f>
        <v/>
      </c>
      <c r="H105" s="74" t="str">
        <f>IF(SUM('Full Summary'!R107:T107)=0,"",SUM('Full Summary'!R107:T107))</f>
        <v/>
      </c>
      <c r="I105" s="74" t="str">
        <f>IF(SUM('Full Summary'!U107:W107)=0,"",SUM('Full Summary'!U107:W107))</f>
        <v/>
      </c>
      <c r="J105" s="74"/>
      <c r="K105" s="74">
        <f t="shared" si="4"/>
        <v>74</v>
      </c>
      <c r="L105" s="74"/>
      <c r="M105" s="74"/>
      <c r="N105" s="74"/>
    </row>
    <row r="106" spans="1:14" x14ac:dyDescent="0.2">
      <c r="A106" s="341"/>
      <c r="B106" s="77" t="s">
        <v>51</v>
      </c>
      <c r="C106" s="78">
        <f>IF(SUM('Full Summary'!C108:E108)=0,"",SUM('Full Summary'!C108:E108))</f>
        <v>45</v>
      </c>
      <c r="D106" s="78">
        <f>IF(SUM('Full Summary'!F108:H108)=0,"",SUM('Full Summary'!F108:H108))</f>
        <v>28</v>
      </c>
      <c r="E106" s="78">
        <f>IF(SUM('Full Summary'!I108:K108)=0,"",SUM('Full Summary'!I108:K108))</f>
        <v>36</v>
      </c>
      <c r="F106" s="78">
        <f>IF(SUM('Full Summary'!L108:N108)=0,"",SUM('Full Summary'!L108:N108))</f>
        <v>17</v>
      </c>
      <c r="G106" s="78">
        <f>IF(SUM('Full Summary'!O108:Q108)=0,"",SUM('Full Summary'!O108:Q108))</f>
        <v>50</v>
      </c>
      <c r="H106" s="78">
        <f>IF(SUM('Full Summary'!R108:T108)=0,"",SUM('Full Summary'!R108:T108))</f>
        <v>28</v>
      </c>
      <c r="I106" s="78">
        <f>IF(SUM('Full Summary'!U108:W108)=0,"",SUM('Full Summary'!U108:W108))</f>
        <v>44</v>
      </c>
      <c r="J106" s="78"/>
      <c r="K106" s="78">
        <f t="shared" si="4"/>
        <v>248</v>
      </c>
      <c r="L106" s="78"/>
      <c r="M106" s="78"/>
      <c r="N106" s="78"/>
    </row>
    <row r="107" spans="1:14" ht="12.75" customHeight="1" x14ac:dyDescent="0.2">
      <c r="A107" s="339" t="s">
        <v>205</v>
      </c>
      <c r="B107" s="71" t="s">
        <v>46</v>
      </c>
      <c r="C107" s="72" t="str">
        <f>IF(SUM('Full Summary'!C109:E109)=0,"",SUM('Full Summary'!C109:E109))</f>
        <v/>
      </c>
      <c r="D107" s="72" t="str">
        <f>IF(SUM('Full Summary'!F109:H109)=0,"",SUM('Full Summary'!F109:H109))</f>
        <v/>
      </c>
      <c r="E107" s="72" t="str">
        <f>IF(SUM('Full Summary'!I109:K109)=0,"",SUM('Full Summary'!I109:K109))</f>
        <v/>
      </c>
      <c r="F107" s="72" t="str">
        <f>IF(SUM('Full Summary'!L109:N109)=0,"",SUM('Full Summary'!L109:N109))</f>
        <v/>
      </c>
      <c r="G107" s="72" t="str">
        <f>IF(SUM('Full Summary'!O109:Q109)=0,"",SUM('Full Summary'!O109:Q109))</f>
        <v/>
      </c>
      <c r="H107" s="72" t="str">
        <f>IF(SUM('Full Summary'!R109:T109)=0,"",SUM('Full Summary'!R109:T109))</f>
        <v/>
      </c>
      <c r="I107" s="72" t="str">
        <f>IF(SUM('Full Summary'!U109:W109)=0,"",SUM('Full Summary'!U109:W109))</f>
        <v/>
      </c>
      <c r="J107" s="72"/>
      <c r="K107" s="72">
        <f t="shared" si="4"/>
        <v>0</v>
      </c>
      <c r="L107" s="72">
        <f>SUM('Full Summary'!AC109:AE110)</f>
        <v>71</v>
      </c>
      <c r="M107" s="72">
        <f>SUM(K107:K111)+L107</f>
        <v>121</v>
      </c>
      <c r="N107" s="72">
        <f>'Full Summary'!AQ109</f>
        <v>0</v>
      </c>
    </row>
    <row r="108" spans="1:14" x14ac:dyDescent="0.2">
      <c r="A108" s="340"/>
      <c r="B108" s="73" t="s">
        <v>47</v>
      </c>
      <c r="C108" s="74" t="str">
        <f>IF(SUM('Full Summary'!C110:E110)=0,"",SUM('Full Summary'!C110:E110))</f>
        <v/>
      </c>
      <c r="D108" s="74">
        <f>IF(SUM('Full Summary'!F110:H110)=0,"",SUM('Full Summary'!F110:H110))</f>
        <v>11</v>
      </c>
      <c r="E108" s="74" t="str">
        <f>IF(SUM('Full Summary'!I110:K110)=0,"",SUM('Full Summary'!I110:K110))</f>
        <v/>
      </c>
      <c r="F108" s="74" t="str">
        <f>IF(SUM('Full Summary'!L110:N110)=0,"",SUM('Full Summary'!L110:N110))</f>
        <v/>
      </c>
      <c r="G108" s="74" t="str">
        <f>IF(SUM('Full Summary'!O110:Q110)=0,"",SUM('Full Summary'!O110:Q110))</f>
        <v/>
      </c>
      <c r="H108" s="74" t="str">
        <f>IF(SUM('Full Summary'!R110:T110)=0,"",SUM('Full Summary'!R110:T110))</f>
        <v/>
      </c>
      <c r="I108" s="74" t="str">
        <f>IF(SUM('Full Summary'!U110:W110)=0,"",SUM('Full Summary'!U110:W110))</f>
        <v/>
      </c>
      <c r="J108" s="74"/>
      <c r="K108" s="74">
        <f t="shared" si="4"/>
        <v>11</v>
      </c>
      <c r="L108" s="74"/>
      <c r="M108" s="74"/>
      <c r="N108" s="74"/>
    </row>
    <row r="109" spans="1:14" x14ac:dyDescent="0.2">
      <c r="A109" s="340"/>
      <c r="B109" s="75" t="s">
        <v>49</v>
      </c>
      <c r="C109" s="76" t="str">
        <f>IF(SUM('Full Summary'!C111:E111)=0,"",SUM('Full Summary'!C111:E111))</f>
        <v/>
      </c>
      <c r="D109" s="76">
        <f>IF(SUM('Full Summary'!F111:H111)=0,"",SUM('Full Summary'!F111:H111))</f>
        <v>39</v>
      </c>
      <c r="E109" s="76" t="str">
        <f>IF(SUM('Full Summary'!I111:K111)=0,"",SUM('Full Summary'!I111:K111))</f>
        <v/>
      </c>
      <c r="F109" s="76" t="str">
        <f>IF(SUM('Full Summary'!L111:N111)=0,"",SUM('Full Summary'!L111:N111))</f>
        <v/>
      </c>
      <c r="G109" s="76" t="str">
        <f>IF(SUM('Full Summary'!O111:Q111)=0,"",SUM('Full Summary'!O111:Q111))</f>
        <v/>
      </c>
      <c r="H109" s="76" t="str">
        <f>IF(SUM('Full Summary'!R111:T111)=0,"",SUM('Full Summary'!R111:T111))</f>
        <v/>
      </c>
      <c r="I109" s="76" t="str">
        <f>IF(SUM('Full Summary'!U111:W111)=0,"",SUM('Full Summary'!U111:W111))</f>
        <v/>
      </c>
      <c r="J109" s="76"/>
      <c r="K109" s="76">
        <f t="shared" si="4"/>
        <v>39</v>
      </c>
      <c r="L109" s="76"/>
      <c r="M109" s="76"/>
      <c r="N109" s="76"/>
    </row>
    <row r="110" spans="1:14" x14ac:dyDescent="0.2">
      <c r="A110" s="340"/>
      <c r="B110" s="73" t="s">
        <v>50</v>
      </c>
      <c r="C110" s="74" t="str">
        <f>IF(SUM('Full Summary'!C112:E112)=0,"",SUM('Full Summary'!C112:E112))</f>
        <v/>
      </c>
      <c r="D110" s="74" t="str">
        <f>IF(SUM('Full Summary'!F112:H112)=0,"",SUM('Full Summary'!F112:H112))</f>
        <v/>
      </c>
      <c r="E110" s="74" t="str">
        <f>IF(SUM('Full Summary'!I112:K112)=0,"",SUM('Full Summary'!I112:K112))</f>
        <v/>
      </c>
      <c r="F110" s="74" t="str">
        <f>IF(SUM('Full Summary'!L112:N112)=0,"",SUM('Full Summary'!L112:N112))</f>
        <v/>
      </c>
      <c r="G110" s="74" t="str">
        <f>IF(SUM('Full Summary'!O112:Q112)=0,"",SUM('Full Summary'!O112:Q112))</f>
        <v/>
      </c>
      <c r="H110" s="74" t="str">
        <f>IF(SUM('Full Summary'!R112:T112)=0,"",SUM('Full Summary'!R112:T112))</f>
        <v/>
      </c>
      <c r="I110" s="74" t="str">
        <f>IF(SUM('Full Summary'!U112:W112)=0,"",SUM('Full Summary'!U112:W112))</f>
        <v/>
      </c>
      <c r="J110" s="74"/>
      <c r="K110" s="74">
        <f t="shared" si="4"/>
        <v>0</v>
      </c>
      <c r="L110" s="74"/>
      <c r="M110" s="74"/>
      <c r="N110" s="74"/>
    </row>
    <row r="111" spans="1:14" x14ac:dyDescent="0.2">
      <c r="A111" s="341"/>
      <c r="B111" s="77" t="s">
        <v>51</v>
      </c>
      <c r="C111" s="78" t="str">
        <f>IF(SUM('Full Summary'!C113:E113)=0,"",SUM('Full Summary'!C113:E113))</f>
        <v/>
      </c>
      <c r="D111" s="76" t="str">
        <f>IF(SUM('Full Summary'!F113:H113)=0,"",SUM('Full Summary'!F113:H113))</f>
        <v/>
      </c>
      <c r="E111" s="78" t="str">
        <f>IF(SUM('Full Summary'!I113:K113)=0,"",SUM('Full Summary'!I113:K113))</f>
        <v/>
      </c>
      <c r="F111" s="76" t="str">
        <f>IF(SUM('Full Summary'!L113:N113)=0,"",SUM('Full Summary'!L113:N113))</f>
        <v/>
      </c>
      <c r="G111" s="78" t="str">
        <f>IF(SUM('Full Summary'!O113:Q113)=0,"",SUM('Full Summary'!O113:Q113))</f>
        <v/>
      </c>
      <c r="H111" s="76" t="str">
        <f>IF(SUM('Full Summary'!R113:T113)=0,"",SUM('Full Summary'!R113:T113))</f>
        <v/>
      </c>
      <c r="I111" s="78" t="str">
        <f>IF(SUM('Full Summary'!U113:W113)=0,"",SUM('Full Summary'!U113:W113))</f>
        <v/>
      </c>
      <c r="J111" s="76"/>
      <c r="K111" s="78">
        <f t="shared" si="4"/>
        <v>0</v>
      </c>
      <c r="L111" s="78"/>
      <c r="M111" s="78"/>
      <c r="N111" s="78"/>
    </row>
    <row r="112" spans="1:14" ht="12.75" customHeight="1" x14ac:dyDescent="0.2">
      <c r="A112" s="339" t="s">
        <v>414</v>
      </c>
      <c r="B112" s="71" t="s">
        <v>46</v>
      </c>
      <c r="C112" s="25" t="str">
        <f>IF(SUM('Full Summary'!C114:E114)=0,"",SUM('Full Summary'!C114:E114))</f>
        <v/>
      </c>
      <c r="D112" s="252" t="str">
        <f>IF(SUM('Full Summary'!F114:H114)=0,"",SUM('Full Summary'!F114:H114))</f>
        <v/>
      </c>
      <c r="E112" s="258" t="str">
        <f>IF(SUM('Full Summary'!I114:K114)=0,"",SUM('Full Summary'!I114:K114))</f>
        <v/>
      </c>
      <c r="F112" s="252" t="str">
        <f>IF(SUM('Full Summary'!L114:N114)=0,"",SUM('Full Summary'!L114:N114))</f>
        <v/>
      </c>
      <c r="G112" s="258" t="str">
        <f>IF(SUM('Full Summary'!O114:Q114)=0,"",SUM('Full Summary'!O114:Q114))</f>
        <v/>
      </c>
      <c r="H112" s="252" t="str">
        <f>IF(SUM('Full Summary'!R114:T114)=0,"",SUM('Full Summary'!R114:T114))</f>
        <v/>
      </c>
      <c r="I112" s="258" t="str">
        <f>IF(SUM('Full Summary'!U114:W114)=0,"",SUM('Full Summary'!U114:W114))</f>
        <v/>
      </c>
      <c r="J112" s="252"/>
      <c r="K112" s="27">
        <f>SUM(C112:J112)</f>
        <v>0</v>
      </c>
      <c r="L112" s="72">
        <f>SUM('Full Summary'!AC184:AE185)</f>
        <v>0</v>
      </c>
      <c r="M112" s="72">
        <f>SUM(K112:K116)+L112</f>
        <v>78</v>
      </c>
      <c r="N112" s="72">
        <f>'Full Summary'!AQ184</f>
        <v>0</v>
      </c>
    </row>
    <row r="113" spans="1:14" x14ac:dyDescent="0.2">
      <c r="A113" s="340"/>
      <c r="B113" s="73" t="s">
        <v>47</v>
      </c>
      <c r="C113" s="259" t="str">
        <f>IF(SUM('Full Summary'!C115:E115)=0,"",SUM('Full Summary'!C115:E115))</f>
        <v/>
      </c>
      <c r="D113" s="253" t="str">
        <f>IF(SUM('Full Summary'!F115:H115)=0,"",SUM('Full Summary'!F115:H115))</f>
        <v/>
      </c>
      <c r="E113" s="250" t="str">
        <f>IF(SUM('Full Summary'!I115:K115)=0,"",SUM('Full Summary'!I115:K115))</f>
        <v/>
      </c>
      <c r="F113" s="253" t="str">
        <f>IF(SUM('Full Summary'!L115:N115)=0,"",SUM('Full Summary'!L115:N115))</f>
        <v/>
      </c>
      <c r="G113" s="250" t="str">
        <f>IF(SUM('Full Summary'!O115:Q115)=0,"",SUM('Full Summary'!O115:Q115))</f>
        <v/>
      </c>
      <c r="H113" s="253" t="str">
        <f>IF(SUM('Full Summary'!R115:T115)=0,"",SUM('Full Summary'!R115:T115))</f>
        <v/>
      </c>
      <c r="I113" s="250" t="str">
        <f>IF(SUM('Full Summary'!U115:W115)=0,"",SUM('Full Summary'!U115:W115))</f>
        <v/>
      </c>
      <c r="J113" s="253"/>
      <c r="K113" s="32">
        <f>SUM(C113:J113)</f>
        <v>0</v>
      </c>
      <c r="L113" s="74"/>
      <c r="M113" s="74"/>
      <c r="N113" s="74"/>
    </row>
    <row r="114" spans="1:14" x14ac:dyDescent="0.2">
      <c r="A114" s="340"/>
      <c r="B114" s="75" t="s">
        <v>49</v>
      </c>
      <c r="C114" s="36" t="str">
        <f>IF(SUM('Full Summary'!C116:E116)=0,"",SUM('Full Summary'!C116:E116))</f>
        <v/>
      </c>
      <c r="D114" s="254" t="str">
        <f>IF(SUM('Full Summary'!F116:H116)=0,"",SUM('Full Summary'!F116:H116))</f>
        <v/>
      </c>
      <c r="E114" s="249" t="str">
        <f>IF(SUM('Full Summary'!I116:K116)=0,"",SUM('Full Summary'!I116:K116))</f>
        <v/>
      </c>
      <c r="F114" s="254" t="str">
        <f>IF(SUM('Full Summary'!L116:N116)=0,"",SUM('Full Summary'!L116:N116))</f>
        <v/>
      </c>
      <c r="G114" s="249" t="str">
        <f>IF(SUM('Full Summary'!O116:Q116)=0,"",SUM('Full Summary'!O116:Q116))</f>
        <v/>
      </c>
      <c r="H114" s="254" t="str">
        <f>IF(SUM('Full Summary'!R116:T116)=0,"",SUM('Full Summary'!R116:T116))</f>
        <v/>
      </c>
      <c r="I114" s="249" t="str">
        <f>IF(SUM('Full Summary'!U116:W116)=0,"",SUM('Full Summary'!U116:W116))</f>
        <v/>
      </c>
      <c r="J114" s="254"/>
      <c r="K114" s="37">
        <f>SUM(C114:J114)</f>
        <v>0</v>
      </c>
      <c r="L114" s="76"/>
      <c r="M114" s="76"/>
      <c r="N114" s="76"/>
    </row>
    <row r="115" spans="1:14" x14ac:dyDescent="0.2">
      <c r="A115" s="340"/>
      <c r="B115" s="73" t="s">
        <v>50</v>
      </c>
      <c r="C115" s="259" t="str">
        <f>IF(SUM('Full Summary'!C117:E117)=0,"",SUM('Full Summary'!C117:E117))</f>
        <v/>
      </c>
      <c r="D115" s="253" t="str">
        <f>IF(SUM('Full Summary'!F117:H117)=0,"",SUM('Full Summary'!F117:H117))</f>
        <v/>
      </c>
      <c r="E115" s="250">
        <f>IF(SUM('Full Summary'!I117:K117)=0,"",SUM('Full Summary'!I117:K117))</f>
        <v>30</v>
      </c>
      <c r="F115" s="253" t="str">
        <f>IF(SUM('Full Summary'!L117:N117)=0,"",SUM('Full Summary'!L117:N117))</f>
        <v/>
      </c>
      <c r="G115" s="250" t="str">
        <f>IF(SUM('Full Summary'!O117:Q117)=0,"",SUM('Full Summary'!O117:Q117))</f>
        <v/>
      </c>
      <c r="H115" s="253" t="str">
        <f>IF(SUM('Full Summary'!R117:T117)=0,"",SUM('Full Summary'!R117:T117))</f>
        <v/>
      </c>
      <c r="I115" s="250" t="str">
        <f>IF(SUM('Full Summary'!U117:W117)=0,"",SUM('Full Summary'!U117:W117))</f>
        <v/>
      </c>
      <c r="J115" s="253"/>
      <c r="K115" s="32">
        <f>SUM(C115:J115)</f>
        <v>30</v>
      </c>
      <c r="L115" s="74"/>
      <c r="M115" s="74"/>
      <c r="N115" s="74"/>
    </row>
    <row r="116" spans="1:14" x14ac:dyDescent="0.2">
      <c r="A116" s="341"/>
      <c r="B116" s="77" t="s">
        <v>51</v>
      </c>
      <c r="C116" s="42" t="str">
        <f>IF(SUM('Full Summary'!C118:E118)=0,"",SUM('Full Summary'!C118:E118))</f>
        <v/>
      </c>
      <c r="D116" s="260" t="str">
        <f>IF(SUM('Full Summary'!F118:H118)=0,"",SUM('Full Summary'!F118:H118))</f>
        <v/>
      </c>
      <c r="E116" s="257">
        <f>IF(SUM('Full Summary'!I118:K118)=0,"",SUM('Full Summary'!I118:K118))</f>
        <v>48</v>
      </c>
      <c r="F116" s="260" t="str">
        <f>IF(SUM('Full Summary'!L118:N118)=0,"",SUM('Full Summary'!L118:N118))</f>
        <v/>
      </c>
      <c r="G116" s="257" t="str">
        <f>IF(SUM('Full Summary'!O118:Q118)=0,"",SUM('Full Summary'!O118:Q118))</f>
        <v/>
      </c>
      <c r="H116" s="260" t="str">
        <f>IF(SUM('Full Summary'!R118:T118)=0,"",SUM('Full Summary'!R118:T118))</f>
        <v/>
      </c>
      <c r="I116" s="257" t="str">
        <f>IF(SUM('Full Summary'!U118:W118)=0,"",SUM('Full Summary'!U118:W118))</f>
        <v/>
      </c>
      <c r="J116" s="260"/>
      <c r="K116" s="43">
        <f>SUM(C116:J116)</f>
        <v>48</v>
      </c>
      <c r="L116" s="78"/>
      <c r="M116" s="78"/>
      <c r="N116" s="78"/>
    </row>
    <row r="117" spans="1:14" ht="12.75" customHeight="1" x14ac:dyDescent="0.2">
      <c r="A117" s="339" t="s">
        <v>56</v>
      </c>
      <c r="B117" s="71" t="s">
        <v>46</v>
      </c>
      <c r="C117" s="72" t="str">
        <f>IF(SUM('Full Summary'!C119:E119)=0,"",SUM('Full Summary'!C119:E119))</f>
        <v/>
      </c>
      <c r="D117" s="76" t="str">
        <f>IF(SUM('Full Summary'!F119:H119)=0,"",SUM('Full Summary'!F119:H119))</f>
        <v/>
      </c>
      <c r="E117" s="72" t="str">
        <f>IF(SUM('Full Summary'!I119:K119)=0,"",SUM('Full Summary'!I119:K119))</f>
        <v/>
      </c>
      <c r="F117" s="76" t="str">
        <f>IF(SUM('Full Summary'!L119:N119)=0,"",SUM('Full Summary'!L119:N119))</f>
        <v/>
      </c>
      <c r="G117" s="72" t="str">
        <f>IF(SUM('Full Summary'!O119:Q119)=0,"",SUM('Full Summary'!O119:Q119))</f>
        <v/>
      </c>
      <c r="H117" s="76" t="str">
        <f>IF(SUM('Full Summary'!R119:T119)=0,"",SUM('Full Summary'!R119:T119))</f>
        <v/>
      </c>
      <c r="I117" s="72" t="str">
        <f>IF(SUM('Full Summary'!U119:W119)=0,"",SUM('Full Summary'!U119:W119))</f>
        <v/>
      </c>
      <c r="J117" s="76"/>
      <c r="K117" s="72">
        <f t="shared" si="4"/>
        <v>0</v>
      </c>
      <c r="L117" s="72">
        <f>SUM('Full Summary'!AC119:AE120)</f>
        <v>0</v>
      </c>
      <c r="M117" s="72">
        <f>SUM(K117:K121)+L117</f>
        <v>0</v>
      </c>
      <c r="N117" s="72">
        <f>'Full Summary'!AQ119</f>
        <v>0</v>
      </c>
    </row>
    <row r="118" spans="1:14" x14ac:dyDescent="0.2">
      <c r="A118" s="340"/>
      <c r="B118" s="73" t="s">
        <v>47</v>
      </c>
      <c r="C118" s="74" t="str">
        <f>IF(SUM('Full Summary'!C120:E120)=0,"",SUM('Full Summary'!C120:E120))</f>
        <v/>
      </c>
      <c r="D118" s="74" t="str">
        <f>IF(SUM('Full Summary'!F120:H120)=0,"",SUM('Full Summary'!F120:H120))</f>
        <v/>
      </c>
      <c r="E118" s="74" t="str">
        <f>IF(SUM('Full Summary'!I120:K120)=0,"",SUM('Full Summary'!I120:K120))</f>
        <v/>
      </c>
      <c r="F118" s="74" t="str">
        <f>IF(SUM('Full Summary'!L120:N120)=0,"",SUM('Full Summary'!L120:N120))</f>
        <v/>
      </c>
      <c r="G118" s="74" t="str">
        <f>IF(SUM('Full Summary'!O120:Q120)=0,"",SUM('Full Summary'!O120:Q120))</f>
        <v/>
      </c>
      <c r="H118" s="74" t="str">
        <f>IF(SUM('Full Summary'!R120:T120)=0,"",SUM('Full Summary'!R120:T120))</f>
        <v/>
      </c>
      <c r="I118" s="74" t="str">
        <f>IF(SUM('Full Summary'!U120:W120)=0,"",SUM('Full Summary'!U120:W120))</f>
        <v/>
      </c>
      <c r="J118" s="74"/>
      <c r="K118" s="74">
        <f t="shared" si="4"/>
        <v>0</v>
      </c>
      <c r="L118" s="74"/>
      <c r="M118" s="74"/>
      <c r="N118" s="74"/>
    </row>
    <row r="119" spans="1:14" x14ac:dyDescent="0.2">
      <c r="A119" s="340"/>
      <c r="B119" s="75" t="s">
        <v>49</v>
      </c>
      <c r="C119" s="76" t="str">
        <f>IF(SUM('Full Summary'!C121:E121)=0,"",SUM('Full Summary'!C121:E121))</f>
        <v/>
      </c>
      <c r="D119" s="76" t="str">
        <f>IF(SUM('Full Summary'!F121:H121)=0,"",SUM('Full Summary'!F121:H121))</f>
        <v/>
      </c>
      <c r="E119" s="76" t="str">
        <f>IF(SUM('Full Summary'!I121:K121)=0,"",SUM('Full Summary'!I121:K121))</f>
        <v/>
      </c>
      <c r="F119" s="76" t="str">
        <f>IF(SUM('Full Summary'!L121:N121)=0,"",SUM('Full Summary'!L121:N121))</f>
        <v/>
      </c>
      <c r="G119" s="76" t="str">
        <f>IF(SUM('Full Summary'!O121:Q121)=0,"",SUM('Full Summary'!O121:Q121))</f>
        <v/>
      </c>
      <c r="H119" s="76" t="str">
        <f>IF(SUM('Full Summary'!R121:T121)=0,"",SUM('Full Summary'!R121:T121))</f>
        <v/>
      </c>
      <c r="I119" s="76" t="str">
        <f>IF(SUM('Full Summary'!U121:W121)=0,"",SUM('Full Summary'!U121:W121))</f>
        <v/>
      </c>
      <c r="J119" s="76"/>
      <c r="K119" s="76">
        <f t="shared" si="4"/>
        <v>0</v>
      </c>
      <c r="L119" s="76"/>
      <c r="M119" s="76"/>
      <c r="N119" s="76"/>
    </row>
    <row r="120" spans="1:14" x14ac:dyDescent="0.2">
      <c r="A120" s="340"/>
      <c r="B120" s="73" t="s">
        <v>50</v>
      </c>
      <c r="C120" s="74" t="str">
        <f>IF(SUM('Full Summary'!C122:E122)=0,"",SUM('Full Summary'!C122:E122))</f>
        <v/>
      </c>
      <c r="D120" s="74" t="str">
        <f>IF(SUM('Full Summary'!F122:H122)=0,"",SUM('Full Summary'!F122:H122))</f>
        <v/>
      </c>
      <c r="E120" s="74" t="str">
        <f>IF(SUM('Full Summary'!I122:K122)=0,"",SUM('Full Summary'!I122:K122))</f>
        <v/>
      </c>
      <c r="F120" s="74" t="str">
        <f>IF(SUM('Full Summary'!L122:N122)=0,"",SUM('Full Summary'!L122:N122))</f>
        <v/>
      </c>
      <c r="G120" s="74" t="str">
        <f>IF(SUM('Full Summary'!O122:Q122)=0,"",SUM('Full Summary'!O122:Q122))</f>
        <v/>
      </c>
      <c r="H120" s="74" t="str">
        <f>IF(SUM('Full Summary'!R122:T122)=0,"",SUM('Full Summary'!R122:T122))</f>
        <v/>
      </c>
      <c r="I120" s="74" t="str">
        <f>IF(SUM('Full Summary'!U122:W122)=0,"",SUM('Full Summary'!U122:W122))</f>
        <v/>
      </c>
      <c r="J120" s="74"/>
      <c r="K120" s="74">
        <f t="shared" si="4"/>
        <v>0</v>
      </c>
      <c r="L120" s="74"/>
      <c r="M120" s="74"/>
      <c r="N120" s="74"/>
    </row>
    <row r="121" spans="1:14" x14ac:dyDescent="0.2">
      <c r="A121" s="341"/>
      <c r="B121" s="77" t="s">
        <v>51</v>
      </c>
      <c r="C121" s="78" t="str">
        <f>IF(SUM('Full Summary'!C123:E123)=0,"",SUM('Full Summary'!C123:E123))</f>
        <v/>
      </c>
      <c r="D121" s="78" t="str">
        <f>IF(SUM('Full Summary'!F123:H123)=0,"",SUM('Full Summary'!F123:H123))</f>
        <v/>
      </c>
      <c r="E121" s="78" t="str">
        <f>IF(SUM('Full Summary'!I123:K123)=0,"",SUM('Full Summary'!I123:K123))</f>
        <v/>
      </c>
      <c r="F121" s="78" t="str">
        <f>IF(SUM('Full Summary'!L123:N123)=0,"",SUM('Full Summary'!L123:N123))</f>
        <v/>
      </c>
      <c r="G121" s="78" t="str">
        <f>IF(SUM('Full Summary'!O123:Q123)=0,"",SUM('Full Summary'!O123:Q123))</f>
        <v/>
      </c>
      <c r="H121" s="78" t="str">
        <f>IF(SUM('Full Summary'!R123:T123)=0,"",SUM('Full Summary'!R123:T123))</f>
        <v/>
      </c>
      <c r="I121" s="78" t="str">
        <f>IF(SUM('Full Summary'!U123:W123)=0,"",SUM('Full Summary'!U123:W123))</f>
        <v/>
      </c>
      <c r="J121" s="78"/>
      <c r="K121" s="78">
        <f t="shared" si="4"/>
        <v>0</v>
      </c>
      <c r="L121" s="78"/>
      <c r="M121" s="78"/>
      <c r="N121" s="78"/>
    </row>
    <row r="122" spans="1:14" ht="12.75" customHeight="1" x14ac:dyDescent="0.2">
      <c r="A122" s="339" t="s">
        <v>16</v>
      </c>
      <c r="B122" s="71" t="s">
        <v>46</v>
      </c>
      <c r="C122" s="72" t="str">
        <f>IF(SUM('Full Summary'!C124:E124)=0,"",SUM('Full Summary'!C124:E124))</f>
        <v/>
      </c>
      <c r="D122" s="72" t="str">
        <f>IF(SUM('Full Summary'!F124:H124)=0,"",SUM('Full Summary'!F124:H124))</f>
        <v/>
      </c>
      <c r="E122" s="72" t="str">
        <f>IF(SUM('Full Summary'!I124:K124)=0,"",SUM('Full Summary'!I124:K124))</f>
        <v/>
      </c>
      <c r="F122" s="72" t="str">
        <f>IF(SUM('Full Summary'!L124:N124)=0,"",SUM('Full Summary'!L124:N124))</f>
        <v/>
      </c>
      <c r="G122" s="72">
        <f>IF(SUM('Full Summary'!O124:Q124)=0,"",SUM('Full Summary'!O124:Q124))</f>
        <v>48</v>
      </c>
      <c r="H122" s="72" t="str">
        <f>IF(SUM('Full Summary'!R124:T124)=0,"",SUM('Full Summary'!R124:T124))</f>
        <v/>
      </c>
      <c r="I122" s="72" t="str">
        <f>IF(SUM('Full Summary'!U124:W124)=0,"",SUM('Full Summary'!U124:W124))</f>
        <v/>
      </c>
      <c r="J122" s="72"/>
      <c r="K122" s="72">
        <f t="shared" si="4"/>
        <v>48</v>
      </c>
      <c r="L122" s="72">
        <f>SUM('Full Summary'!AC124:AE125)</f>
        <v>0</v>
      </c>
      <c r="M122" s="72">
        <f>SUM(K122:K126)+L122</f>
        <v>316</v>
      </c>
      <c r="N122" s="72">
        <f>'Full Summary'!AQ124</f>
        <v>48</v>
      </c>
    </row>
    <row r="123" spans="1:14" x14ac:dyDescent="0.2">
      <c r="A123" s="340"/>
      <c r="B123" s="73" t="s">
        <v>47</v>
      </c>
      <c r="C123" s="74" t="str">
        <f>IF(SUM('Full Summary'!C125:E125)=0,"",SUM('Full Summary'!C125:E125))</f>
        <v/>
      </c>
      <c r="D123" s="74" t="str">
        <f>IF(SUM('Full Summary'!F125:H125)=0,"",SUM('Full Summary'!F125:H125))</f>
        <v/>
      </c>
      <c r="E123" s="74" t="str">
        <f>IF(SUM('Full Summary'!I125:K125)=0,"",SUM('Full Summary'!I125:K125))</f>
        <v/>
      </c>
      <c r="F123" s="74" t="str">
        <f>IF(SUM('Full Summary'!L125:N125)=0,"",SUM('Full Summary'!L125:N125))</f>
        <v/>
      </c>
      <c r="G123" s="74" t="str">
        <f>IF(SUM('Full Summary'!O125:Q125)=0,"",SUM('Full Summary'!O125:Q125))</f>
        <v/>
      </c>
      <c r="H123" s="74" t="str">
        <f>IF(SUM('Full Summary'!R125:T125)=0,"",SUM('Full Summary'!R125:T125))</f>
        <v/>
      </c>
      <c r="I123" s="74" t="str">
        <f>IF(SUM('Full Summary'!U125:W125)=0,"",SUM('Full Summary'!U125:W125))</f>
        <v/>
      </c>
      <c r="J123" s="74"/>
      <c r="K123" s="74">
        <f t="shared" ref="K123:K154" si="5">SUM(C123:J123)</f>
        <v>0</v>
      </c>
      <c r="L123" s="74"/>
      <c r="M123" s="74"/>
      <c r="N123" s="74"/>
    </row>
    <row r="124" spans="1:14" x14ac:dyDescent="0.2">
      <c r="A124" s="340"/>
      <c r="B124" s="75" t="s">
        <v>49</v>
      </c>
      <c r="C124" s="76" t="str">
        <f>IF(SUM('Full Summary'!C126:E126)=0,"",SUM('Full Summary'!C126:E126))</f>
        <v/>
      </c>
      <c r="D124" s="76" t="str">
        <f>IF(SUM('Full Summary'!F126:H126)=0,"",SUM('Full Summary'!F126:H126))</f>
        <v/>
      </c>
      <c r="E124" s="76" t="str">
        <f>IF(SUM('Full Summary'!I126:K126)=0,"",SUM('Full Summary'!I126:K126))</f>
        <v/>
      </c>
      <c r="F124" s="76" t="str">
        <f>IF(SUM('Full Summary'!L126:N126)=0,"",SUM('Full Summary'!L126:N126))</f>
        <v/>
      </c>
      <c r="G124" s="76" t="str">
        <f>IF(SUM('Full Summary'!O126:Q126)=0,"",SUM('Full Summary'!O126:Q126))</f>
        <v/>
      </c>
      <c r="H124" s="76" t="str">
        <f>IF(SUM('Full Summary'!R126:T126)=0,"",SUM('Full Summary'!R126:T126))</f>
        <v/>
      </c>
      <c r="I124" s="76" t="str">
        <f>IF(SUM('Full Summary'!U126:W126)=0,"",SUM('Full Summary'!U126:W126))</f>
        <v/>
      </c>
      <c r="J124" s="76"/>
      <c r="K124" s="76">
        <f t="shared" si="5"/>
        <v>0</v>
      </c>
      <c r="L124" s="76"/>
      <c r="M124" s="76"/>
      <c r="N124" s="76"/>
    </row>
    <row r="125" spans="1:14" x14ac:dyDescent="0.2">
      <c r="A125" s="340"/>
      <c r="B125" s="73" t="s">
        <v>50</v>
      </c>
      <c r="C125" s="74">
        <f>IF(SUM('Full Summary'!C127:E127)=0,"",SUM('Full Summary'!C127:E127))</f>
        <v>49</v>
      </c>
      <c r="D125" s="74">
        <f>IF(SUM('Full Summary'!F127:H127)=0,"",SUM('Full Summary'!F127:H127))</f>
        <v>28</v>
      </c>
      <c r="E125" s="74" t="str">
        <f>IF(SUM('Full Summary'!I127:K127)=0,"",SUM('Full Summary'!I127:K127))</f>
        <v/>
      </c>
      <c r="F125" s="74" t="str">
        <f>IF(SUM('Full Summary'!L127:N127)=0,"",SUM('Full Summary'!L127:N127))</f>
        <v/>
      </c>
      <c r="G125" s="74">
        <f>IF(SUM('Full Summary'!O127:Q127)=0,"",SUM('Full Summary'!O127:Q127))</f>
        <v>31</v>
      </c>
      <c r="H125" s="74" t="str">
        <f>IF(SUM('Full Summary'!R127:T127)=0,"",SUM('Full Summary'!R127:T127))</f>
        <v/>
      </c>
      <c r="I125" s="74">
        <f>IF(SUM('Full Summary'!U127:W127)=0,"",SUM('Full Summary'!U127:W127))</f>
        <v>55</v>
      </c>
      <c r="J125" s="74"/>
      <c r="K125" s="74">
        <f t="shared" si="5"/>
        <v>163</v>
      </c>
      <c r="L125" s="74"/>
      <c r="M125" s="74"/>
      <c r="N125" s="74"/>
    </row>
    <row r="126" spans="1:14" x14ac:dyDescent="0.2">
      <c r="A126" s="341"/>
      <c r="B126" s="77" t="s">
        <v>51</v>
      </c>
      <c r="C126" s="78">
        <f>IF(SUM('Full Summary'!C128:E128)=0,"",SUM('Full Summary'!C128:E128))</f>
        <v>28</v>
      </c>
      <c r="D126" s="78">
        <f>IF(SUM('Full Summary'!F128:H128)=0,"",SUM('Full Summary'!F128:H128))</f>
        <v>48</v>
      </c>
      <c r="E126" s="78" t="str">
        <f>IF(SUM('Full Summary'!I128:K128)=0,"",SUM('Full Summary'!I128:K128))</f>
        <v/>
      </c>
      <c r="F126" s="78" t="str">
        <f>IF(SUM('Full Summary'!L128:N128)=0,"",SUM('Full Summary'!L128:N128))</f>
        <v/>
      </c>
      <c r="G126" s="78" t="str">
        <f>IF(SUM('Full Summary'!O128:Q128)=0,"",SUM('Full Summary'!O128:Q128))</f>
        <v/>
      </c>
      <c r="H126" s="78" t="str">
        <f>IF(SUM('Full Summary'!R128:T128)=0,"",SUM('Full Summary'!R128:T128))</f>
        <v/>
      </c>
      <c r="I126" s="78">
        <f>IF(SUM('Full Summary'!U128:W128)=0,"",SUM('Full Summary'!U128:W128))</f>
        <v>29</v>
      </c>
      <c r="J126" s="78"/>
      <c r="K126" s="78">
        <f t="shared" si="5"/>
        <v>105</v>
      </c>
      <c r="L126" s="78"/>
      <c r="M126" s="78"/>
      <c r="N126" s="78"/>
    </row>
    <row r="127" spans="1:14" ht="12.75" customHeight="1" x14ac:dyDescent="0.2">
      <c r="A127" s="339" t="s">
        <v>32</v>
      </c>
      <c r="B127" s="71" t="s">
        <v>46</v>
      </c>
      <c r="C127" s="72" t="str">
        <f>IF(SUM('Full Summary'!C129:E129)=0,"",SUM('Full Summary'!C129:E129))</f>
        <v/>
      </c>
      <c r="D127" s="72" t="str">
        <f>IF(SUM('Full Summary'!F129:H129)=0,"",SUM('Full Summary'!F129:H129))</f>
        <v/>
      </c>
      <c r="E127" s="72" t="str">
        <f>IF(SUM('Full Summary'!I129:K129)=0,"",SUM('Full Summary'!I129:K129))</f>
        <v/>
      </c>
      <c r="F127" s="72" t="str">
        <f>IF(SUM('Full Summary'!L129:N129)=0,"",SUM('Full Summary'!L129:N129))</f>
        <v/>
      </c>
      <c r="G127" s="72" t="str">
        <f>IF(SUM('Full Summary'!O129:Q129)=0,"",SUM('Full Summary'!O129:Q129))</f>
        <v/>
      </c>
      <c r="H127" s="72" t="str">
        <f>IF(SUM('Full Summary'!R129:T129)=0,"",SUM('Full Summary'!R129:T129))</f>
        <v/>
      </c>
      <c r="I127" s="72" t="str">
        <f>IF(SUM('Full Summary'!U129:W129)=0,"",SUM('Full Summary'!U129:W129))</f>
        <v/>
      </c>
      <c r="J127" s="72"/>
      <c r="K127" s="72">
        <f t="shared" si="5"/>
        <v>0</v>
      </c>
      <c r="L127" s="72">
        <f>SUM('Full Summary'!AC129:AE130)</f>
        <v>0</v>
      </c>
      <c r="M127" s="72">
        <f>SUM(K127:K131)+L127</f>
        <v>0</v>
      </c>
      <c r="N127" s="72">
        <f>'Full Summary'!AQ129</f>
        <v>0</v>
      </c>
    </row>
    <row r="128" spans="1:14" x14ac:dyDescent="0.2">
      <c r="A128" s="340"/>
      <c r="B128" s="73" t="s">
        <v>47</v>
      </c>
      <c r="C128" s="74" t="str">
        <f>IF(SUM('Full Summary'!C130:E130)=0,"",SUM('Full Summary'!C130:E130))</f>
        <v/>
      </c>
      <c r="D128" s="74" t="str">
        <f>IF(SUM('Full Summary'!F130:H130)=0,"",SUM('Full Summary'!F130:H130))</f>
        <v/>
      </c>
      <c r="E128" s="74" t="str">
        <f>IF(SUM('Full Summary'!I130:K130)=0,"",SUM('Full Summary'!I130:K130))</f>
        <v/>
      </c>
      <c r="F128" s="74" t="str">
        <f>IF(SUM('Full Summary'!L130:N130)=0,"",SUM('Full Summary'!L130:N130))</f>
        <v/>
      </c>
      <c r="G128" s="74" t="str">
        <f>IF(SUM('Full Summary'!O130:Q130)=0,"",SUM('Full Summary'!O130:Q130))</f>
        <v/>
      </c>
      <c r="H128" s="74" t="str">
        <f>IF(SUM('Full Summary'!R130:T130)=0,"",SUM('Full Summary'!R130:T130))</f>
        <v/>
      </c>
      <c r="I128" s="74" t="str">
        <f>IF(SUM('Full Summary'!U130:W130)=0,"",SUM('Full Summary'!U130:W130))</f>
        <v/>
      </c>
      <c r="J128" s="74"/>
      <c r="K128" s="74">
        <f t="shared" si="5"/>
        <v>0</v>
      </c>
      <c r="L128" s="74"/>
      <c r="M128" s="74"/>
      <c r="N128" s="74"/>
    </row>
    <row r="129" spans="1:14" x14ac:dyDescent="0.2">
      <c r="A129" s="340"/>
      <c r="B129" s="75" t="s">
        <v>49</v>
      </c>
      <c r="C129" s="76" t="str">
        <f>IF(SUM('Full Summary'!C131:E131)=0,"",SUM('Full Summary'!C131:E131))</f>
        <v/>
      </c>
      <c r="D129" s="76" t="str">
        <f>IF(SUM('Full Summary'!F131:H131)=0,"",SUM('Full Summary'!F131:H131))</f>
        <v/>
      </c>
      <c r="E129" s="76" t="str">
        <f>IF(SUM('Full Summary'!I131:K131)=0,"",SUM('Full Summary'!I131:K131))</f>
        <v/>
      </c>
      <c r="F129" s="76" t="str">
        <f>IF(SUM('Full Summary'!L131:N131)=0,"",SUM('Full Summary'!L131:N131))</f>
        <v/>
      </c>
      <c r="G129" s="76" t="str">
        <f>IF(SUM('Full Summary'!O131:Q131)=0,"",SUM('Full Summary'!O131:Q131))</f>
        <v/>
      </c>
      <c r="H129" s="76" t="str">
        <f>IF(SUM('Full Summary'!R131:T131)=0,"",SUM('Full Summary'!R131:T131))</f>
        <v/>
      </c>
      <c r="I129" s="76" t="str">
        <f>IF(SUM('Full Summary'!U131:W131)=0,"",SUM('Full Summary'!U131:W131))</f>
        <v/>
      </c>
      <c r="J129" s="76"/>
      <c r="K129" s="76">
        <f t="shared" si="5"/>
        <v>0</v>
      </c>
      <c r="L129" s="76"/>
      <c r="M129" s="76"/>
      <c r="N129" s="76"/>
    </row>
    <row r="130" spans="1:14" x14ac:dyDescent="0.2">
      <c r="A130" s="340"/>
      <c r="B130" s="73" t="s">
        <v>50</v>
      </c>
      <c r="C130" s="74" t="str">
        <f>IF(SUM('Full Summary'!C132:E132)=0,"",SUM('Full Summary'!C132:E132))</f>
        <v/>
      </c>
      <c r="D130" s="74" t="str">
        <f>IF(SUM('Full Summary'!F132:H132)=0,"",SUM('Full Summary'!F132:H132))</f>
        <v/>
      </c>
      <c r="E130" s="74" t="str">
        <f>IF(SUM('Full Summary'!I132:K132)=0,"",SUM('Full Summary'!I132:K132))</f>
        <v/>
      </c>
      <c r="F130" s="74" t="str">
        <f>IF(SUM('Full Summary'!L132:N132)=0,"",SUM('Full Summary'!L132:N132))</f>
        <v/>
      </c>
      <c r="G130" s="74" t="str">
        <f>IF(SUM('Full Summary'!O132:Q132)=0,"",SUM('Full Summary'!O132:Q132))</f>
        <v/>
      </c>
      <c r="H130" s="74" t="str">
        <f>IF(SUM('Full Summary'!R132:T132)=0,"",SUM('Full Summary'!R132:T132))</f>
        <v/>
      </c>
      <c r="I130" s="74" t="str">
        <f>IF(SUM('Full Summary'!U132:W132)=0,"",SUM('Full Summary'!U132:W132))</f>
        <v/>
      </c>
      <c r="J130" s="74"/>
      <c r="K130" s="74">
        <f t="shared" si="5"/>
        <v>0</v>
      </c>
      <c r="L130" s="74"/>
      <c r="M130" s="74"/>
      <c r="N130" s="74"/>
    </row>
    <row r="131" spans="1:14" x14ac:dyDescent="0.2">
      <c r="A131" s="341"/>
      <c r="B131" s="77" t="s">
        <v>51</v>
      </c>
      <c r="C131" s="78" t="str">
        <f>IF(SUM('Full Summary'!C133:E133)=0,"",SUM('Full Summary'!C133:E133))</f>
        <v/>
      </c>
      <c r="D131" s="78" t="str">
        <f>IF(SUM('Full Summary'!F133:H133)=0,"",SUM('Full Summary'!F133:H133))</f>
        <v/>
      </c>
      <c r="E131" s="78" t="str">
        <f>IF(SUM('Full Summary'!I133:K133)=0,"",SUM('Full Summary'!I133:K133))</f>
        <v/>
      </c>
      <c r="F131" s="78" t="str">
        <f>IF(SUM('Full Summary'!L133:N133)=0,"",SUM('Full Summary'!L133:N133))</f>
        <v/>
      </c>
      <c r="G131" s="78" t="str">
        <f>IF(SUM('Full Summary'!O133:Q133)=0,"",SUM('Full Summary'!O133:Q133))</f>
        <v/>
      </c>
      <c r="H131" s="78" t="str">
        <f>IF(SUM('Full Summary'!R133:T133)=0,"",SUM('Full Summary'!R133:T133))</f>
        <v/>
      </c>
      <c r="I131" s="78" t="str">
        <f>IF(SUM('Full Summary'!U133:W133)=0,"",SUM('Full Summary'!U133:W133))</f>
        <v/>
      </c>
      <c r="J131" s="78"/>
      <c r="K131" s="78">
        <f t="shared" si="5"/>
        <v>0</v>
      </c>
      <c r="L131" s="78"/>
      <c r="M131" s="78"/>
      <c r="N131" s="78"/>
    </row>
    <row r="132" spans="1:14" ht="12.75" customHeight="1" x14ac:dyDescent="0.2">
      <c r="A132" s="339" t="s">
        <v>14</v>
      </c>
      <c r="B132" s="71" t="s">
        <v>46</v>
      </c>
      <c r="C132" s="72" t="str">
        <f>IF(SUM('Full Summary'!C134:E134)=0,"",SUM('Full Summary'!C134:E134))</f>
        <v/>
      </c>
      <c r="D132" s="72" t="str">
        <f>IF(SUM('Full Summary'!F134:H134)=0,"",SUM('Full Summary'!F134:H134))</f>
        <v/>
      </c>
      <c r="E132" s="72" t="str">
        <f>IF(SUM('Full Summary'!I134:K134)=0,"",SUM('Full Summary'!I134:K134))</f>
        <v/>
      </c>
      <c r="F132" s="72" t="str">
        <f>IF(SUM('Full Summary'!L134:N134)=0,"",SUM('Full Summary'!L134:N134))</f>
        <v/>
      </c>
      <c r="G132" s="72" t="str">
        <f>IF(SUM('Full Summary'!O134:Q134)=0,"",SUM('Full Summary'!O134:Q134))</f>
        <v/>
      </c>
      <c r="H132" s="72" t="str">
        <f>IF(SUM('Full Summary'!R134:T134)=0,"",SUM('Full Summary'!R134:T134))</f>
        <v/>
      </c>
      <c r="I132" s="72" t="str">
        <f>IF(SUM('Full Summary'!U134:W134)=0,"",SUM('Full Summary'!U134:W134))</f>
        <v/>
      </c>
      <c r="J132" s="72"/>
      <c r="K132" s="72">
        <f t="shared" si="5"/>
        <v>0</v>
      </c>
      <c r="L132" s="72">
        <f>SUM('Full Summary'!AC134:AE135)</f>
        <v>76</v>
      </c>
      <c r="M132" s="72">
        <f>SUM(K132:K136)+L132</f>
        <v>76</v>
      </c>
      <c r="N132" s="72">
        <f>'Full Summary'!AQ134</f>
        <v>0</v>
      </c>
    </row>
    <row r="133" spans="1:14" x14ac:dyDescent="0.2">
      <c r="A133" s="340"/>
      <c r="B133" s="73" t="s">
        <v>47</v>
      </c>
      <c r="C133" s="74" t="str">
        <f>IF(SUM('Full Summary'!C135:E135)=0,"",SUM('Full Summary'!C135:E135))</f>
        <v/>
      </c>
      <c r="D133" s="74" t="str">
        <f>IF(SUM('Full Summary'!F135:H135)=0,"",SUM('Full Summary'!F135:H135))</f>
        <v/>
      </c>
      <c r="E133" s="74" t="str">
        <f>IF(SUM('Full Summary'!I135:K135)=0,"",SUM('Full Summary'!I135:K135))</f>
        <v/>
      </c>
      <c r="F133" s="74" t="str">
        <f>IF(SUM('Full Summary'!L135:N135)=0,"",SUM('Full Summary'!L135:N135))</f>
        <v/>
      </c>
      <c r="G133" s="74" t="str">
        <f>IF(SUM('Full Summary'!O135:Q135)=0,"",SUM('Full Summary'!O135:Q135))</f>
        <v/>
      </c>
      <c r="H133" s="74" t="str">
        <f>IF(SUM('Full Summary'!R135:T135)=0,"",SUM('Full Summary'!R135:T135))</f>
        <v/>
      </c>
      <c r="I133" s="74" t="str">
        <f>IF(SUM('Full Summary'!U135:W135)=0,"",SUM('Full Summary'!U135:W135))</f>
        <v/>
      </c>
      <c r="J133" s="74"/>
      <c r="K133" s="74">
        <f t="shared" si="5"/>
        <v>0</v>
      </c>
      <c r="L133" s="74"/>
      <c r="M133" s="74"/>
      <c r="N133" s="74"/>
    </row>
    <row r="134" spans="1:14" x14ac:dyDescent="0.2">
      <c r="A134" s="340"/>
      <c r="B134" s="75" t="s">
        <v>49</v>
      </c>
      <c r="C134" s="76" t="str">
        <f>IF(SUM('Full Summary'!C136:E136)=0,"",SUM('Full Summary'!C136:E136))</f>
        <v/>
      </c>
      <c r="D134" s="76" t="str">
        <f>IF(SUM('Full Summary'!F136:H136)=0,"",SUM('Full Summary'!F136:H136))</f>
        <v/>
      </c>
      <c r="E134" s="76" t="str">
        <f>IF(SUM('Full Summary'!I136:K136)=0,"",SUM('Full Summary'!I136:K136))</f>
        <v/>
      </c>
      <c r="F134" s="76" t="str">
        <f>IF(SUM('Full Summary'!L136:N136)=0,"",SUM('Full Summary'!L136:N136))</f>
        <v/>
      </c>
      <c r="G134" s="76" t="str">
        <f>IF(SUM('Full Summary'!O136:Q136)=0,"",SUM('Full Summary'!O136:Q136))</f>
        <v/>
      </c>
      <c r="H134" s="76" t="str">
        <f>IF(SUM('Full Summary'!R136:T136)=0,"",SUM('Full Summary'!R136:T136))</f>
        <v/>
      </c>
      <c r="I134" s="76" t="str">
        <f>IF(SUM('Full Summary'!U136:W136)=0,"",SUM('Full Summary'!U136:W136))</f>
        <v/>
      </c>
      <c r="J134" s="76"/>
      <c r="K134" s="76">
        <f t="shared" si="5"/>
        <v>0</v>
      </c>
      <c r="L134" s="76"/>
      <c r="M134" s="76"/>
      <c r="N134" s="76"/>
    </row>
    <row r="135" spans="1:14" x14ac:dyDescent="0.2">
      <c r="A135" s="340"/>
      <c r="B135" s="73" t="s">
        <v>50</v>
      </c>
      <c r="C135" s="74" t="str">
        <f>IF(SUM('Full Summary'!C137:E137)=0,"",SUM('Full Summary'!C137:E137))</f>
        <v/>
      </c>
      <c r="D135" s="74" t="str">
        <f>IF(SUM('Full Summary'!F137:H137)=0,"",SUM('Full Summary'!F137:H137))</f>
        <v/>
      </c>
      <c r="E135" s="74" t="str">
        <f>IF(SUM('Full Summary'!I137:K137)=0,"",SUM('Full Summary'!I137:K137))</f>
        <v/>
      </c>
      <c r="F135" s="74" t="str">
        <f>IF(SUM('Full Summary'!L137:N137)=0,"",SUM('Full Summary'!L137:N137))</f>
        <v/>
      </c>
      <c r="G135" s="74" t="str">
        <f>IF(SUM('Full Summary'!O137:Q137)=0,"",SUM('Full Summary'!O137:Q137))</f>
        <v/>
      </c>
      <c r="H135" s="74" t="str">
        <f>IF(SUM('Full Summary'!R137:T137)=0,"",SUM('Full Summary'!R137:T137))</f>
        <v/>
      </c>
      <c r="I135" s="74" t="str">
        <f>IF(SUM('Full Summary'!U137:W137)=0,"",SUM('Full Summary'!U137:W137))</f>
        <v/>
      </c>
      <c r="J135" s="74"/>
      <c r="K135" s="74">
        <f t="shared" si="5"/>
        <v>0</v>
      </c>
      <c r="L135" s="74"/>
      <c r="M135" s="74"/>
      <c r="N135" s="74"/>
    </row>
    <row r="136" spans="1:14" x14ac:dyDescent="0.2">
      <c r="A136" s="341"/>
      <c r="B136" s="77" t="s">
        <v>51</v>
      </c>
      <c r="C136" s="78" t="str">
        <f>IF(SUM('Full Summary'!C138:E138)=0,"",SUM('Full Summary'!C138:E138))</f>
        <v/>
      </c>
      <c r="D136" s="78" t="str">
        <f>IF(SUM('Full Summary'!F138:H138)=0,"",SUM('Full Summary'!F138:H138))</f>
        <v/>
      </c>
      <c r="E136" s="78" t="str">
        <f>IF(SUM('Full Summary'!I138:K138)=0,"",SUM('Full Summary'!I138:K138))</f>
        <v/>
      </c>
      <c r="F136" s="78" t="str">
        <f>IF(SUM('Full Summary'!L138:N138)=0,"",SUM('Full Summary'!L138:N138))</f>
        <v/>
      </c>
      <c r="G136" s="78" t="str">
        <f>IF(SUM('Full Summary'!O138:Q138)=0,"",SUM('Full Summary'!O138:Q138))</f>
        <v/>
      </c>
      <c r="H136" s="78" t="str">
        <f>IF(SUM('Full Summary'!R138:T138)=0,"",SUM('Full Summary'!R138:T138))</f>
        <v/>
      </c>
      <c r="I136" s="78" t="str">
        <f>IF(SUM('Full Summary'!U138:W138)=0,"",SUM('Full Summary'!U138:W138))</f>
        <v/>
      </c>
      <c r="J136" s="78"/>
      <c r="K136" s="78">
        <f t="shared" si="5"/>
        <v>0</v>
      </c>
      <c r="L136" s="78"/>
      <c r="M136" s="78"/>
      <c r="N136" s="78"/>
    </row>
    <row r="137" spans="1:14" ht="12.75" customHeight="1" x14ac:dyDescent="0.2">
      <c r="A137" s="358" t="s">
        <v>119</v>
      </c>
      <c r="B137" s="71" t="s">
        <v>67</v>
      </c>
      <c r="C137" s="72" t="str">
        <f>IF(SUM('Full Summary'!C139:E139)=0,"",SUM('Full Summary'!C139:E139))</f>
        <v/>
      </c>
      <c r="D137" s="72" t="str">
        <f>IF(SUM('Full Summary'!F139:H139)=0,"",SUM('Full Summary'!F139:H139))</f>
        <v/>
      </c>
      <c r="E137" s="72" t="str">
        <f>IF(SUM('Full Summary'!I139:K139)=0,"",SUM('Full Summary'!I139:K139))</f>
        <v/>
      </c>
      <c r="F137" s="72" t="str">
        <f>IF(SUM('Full Summary'!L139:N139)=0,"",SUM('Full Summary'!L139:N139))</f>
        <v/>
      </c>
      <c r="G137" s="72" t="str">
        <f>IF(SUM('Full Summary'!O139:Q139)=0,"",SUM('Full Summary'!O139:Q139))</f>
        <v/>
      </c>
      <c r="H137" s="72" t="str">
        <f>IF(SUM('Full Summary'!R139:T139)=0,"",SUM('Full Summary'!R139:T139))</f>
        <v/>
      </c>
      <c r="I137" s="72" t="str">
        <f>IF(SUM('Full Summary'!U139:W139)=0,"",SUM('Full Summary'!U139:W139))</f>
        <v/>
      </c>
      <c r="J137" s="72"/>
      <c r="K137" s="72">
        <f t="shared" si="5"/>
        <v>0</v>
      </c>
      <c r="L137" s="72">
        <f>SUM('Full Summary'!AC139:AE140)</f>
        <v>74</v>
      </c>
      <c r="M137" s="72">
        <f>SUM(K137:K141)+L137</f>
        <v>456</v>
      </c>
      <c r="N137" s="72">
        <f>'Full Summary'!AQ139</f>
        <v>87</v>
      </c>
    </row>
    <row r="138" spans="1:14" x14ac:dyDescent="0.2">
      <c r="A138" s="359"/>
      <c r="B138" s="73" t="s">
        <v>47</v>
      </c>
      <c r="C138" s="74" t="str">
        <f>IF(SUM('Full Summary'!C140:E140)=0,"",SUM('Full Summary'!C140:E140))</f>
        <v/>
      </c>
      <c r="D138" s="74" t="str">
        <f>IF(SUM('Full Summary'!F140:H140)=0,"",SUM('Full Summary'!F140:H140))</f>
        <v/>
      </c>
      <c r="E138" s="74" t="str">
        <f>IF(SUM('Full Summary'!I140:K140)=0,"",SUM('Full Summary'!I140:K140))</f>
        <v/>
      </c>
      <c r="F138" s="74" t="str">
        <f>IF(SUM('Full Summary'!L140:N140)=0,"",SUM('Full Summary'!L140:N140))</f>
        <v/>
      </c>
      <c r="G138" s="74" t="str">
        <f>IF(SUM('Full Summary'!O140:Q140)=0,"",SUM('Full Summary'!O140:Q140))</f>
        <v/>
      </c>
      <c r="H138" s="74" t="str">
        <f>IF(SUM('Full Summary'!R140:T140)=0,"",SUM('Full Summary'!R140:T140))</f>
        <v/>
      </c>
      <c r="I138" s="74" t="str">
        <f>IF(SUM('Full Summary'!U140:W140)=0,"",SUM('Full Summary'!U140:W140))</f>
        <v/>
      </c>
      <c r="J138" s="74"/>
      <c r="K138" s="74">
        <f t="shared" si="5"/>
        <v>0</v>
      </c>
      <c r="L138" s="74"/>
      <c r="M138" s="74"/>
      <c r="N138" s="74"/>
    </row>
    <row r="139" spans="1:14" x14ac:dyDescent="0.2">
      <c r="A139" s="359"/>
      <c r="B139" s="75" t="s">
        <v>49</v>
      </c>
      <c r="C139" s="76" t="str">
        <f>IF(SUM('Full Summary'!C141:E141)=0,"",SUM('Full Summary'!C141:E141))</f>
        <v/>
      </c>
      <c r="D139" s="76" t="str">
        <f>IF(SUM('Full Summary'!F141:H141)=0,"",SUM('Full Summary'!F141:H141))</f>
        <v/>
      </c>
      <c r="E139" s="76" t="str">
        <f>IF(SUM('Full Summary'!I141:K141)=0,"",SUM('Full Summary'!I141:K141))</f>
        <v/>
      </c>
      <c r="F139" s="76">
        <f>IF(SUM('Full Summary'!L141:N141)=0,"",SUM('Full Summary'!L141:N141))</f>
        <v>12</v>
      </c>
      <c r="G139" s="76" t="str">
        <f>IF(SUM('Full Summary'!O141:Q141)=0,"",SUM('Full Summary'!O141:Q141))</f>
        <v/>
      </c>
      <c r="H139" s="76">
        <f>IF(SUM('Full Summary'!R141:T141)=0,"",SUM('Full Summary'!R141:T141))</f>
        <v>27</v>
      </c>
      <c r="I139" s="76">
        <f>IF(SUM('Full Summary'!U141:W141)=0,"",SUM('Full Summary'!U141:W141))</f>
        <v>32</v>
      </c>
      <c r="J139" s="76"/>
      <c r="K139" s="76">
        <f t="shared" si="5"/>
        <v>71</v>
      </c>
      <c r="L139" s="76"/>
      <c r="M139" s="76"/>
      <c r="N139" s="76"/>
    </row>
    <row r="140" spans="1:14" x14ac:dyDescent="0.2">
      <c r="A140" s="359"/>
      <c r="B140" s="73" t="s">
        <v>50</v>
      </c>
      <c r="C140" s="74" t="str">
        <f>IF(SUM('Full Summary'!C142:E142)=0,"",SUM('Full Summary'!C142:E142))</f>
        <v/>
      </c>
      <c r="D140" s="74" t="str">
        <f>IF(SUM('Full Summary'!F142:H142)=0,"",SUM('Full Summary'!F142:H142))</f>
        <v/>
      </c>
      <c r="E140" s="74" t="str">
        <f>IF(SUM('Full Summary'!I142:K142)=0,"",SUM('Full Summary'!I142:K142))</f>
        <v/>
      </c>
      <c r="F140" s="74" t="str">
        <f>IF(SUM('Full Summary'!L142:N142)=0,"",SUM('Full Summary'!L142:N142))</f>
        <v/>
      </c>
      <c r="G140" s="74" t="str">
        <f>IF(SUM('Full Summary'!O142:Q142)=0,"",SUM('Full Summary'!O142:Q142))</f>
        <v/>
      </c>
      <c r="H140" s="74" t="str">
        <f>IF(SUM('Full Summary'!R142:T142)=0,"",SUM('Full Summary'!R142:T142))</f>
        <v/>
      </c>
      <c r="I140" s="74" t="str">
        <f>IF(SUM('Full Summary'!U142:W142)=0,"",SUM('Full Summary'!U142:W142))</f>
        <v/>
      </c>
      <c r="J140" s="74"/>
      <c r="K140" s="74">
        <f t="shared" si="5"/>
        <v>0</v>
      </c>
      <c r="L140" s="74"/>
      <c r="M140" s="74"/>
      <c r="N140" s="74"/>
    </row>
    <row r="141" spans="1:14" x14ac:dyDescent="0.2">
      <c r="A141" s="360"/>
      <c r="B141" s="77" t="s">
        <v>51</v>
      </c>
      <c r="C141" s="78">
        <f>IF(SUM('Full Summary'!C143:E143)=0,"",SUM('Full Summary'!C143:E143))</f>
        <v>45</v>
      </c>
      <c r="D141" s="78">
        <f>IF(SUM('Full Summary'!F143:H143)=0,"",SUM('Full Summary'!F143:H143))</f>
        <v>37</v>
      </c>
      <c r="E141" s="78">
        <f>IF(SUM('Full Summary'!I143:K143)=0,"",SUM('Full Summary'!I143:K143))</f>
        <v>56</v>
      </c>
      <c r="F141" s="78">
        <f>IF(SUM('Full Summary'!L143:N143)=0,"",SUM('Full Summary'!L143:N143))</f>
        <v>39</v>
      </c>
      <c r="G141" s="78">
        <f>IF(SUM('Full Summary'!O143:Q143)=0,"",SUM('Full Summary'!O143:Q143))</f>
        <v>46</v>
      </c>
      <c r="H141" s="78">
        <f>IF(SUM('Full Summary'!R143:T143)=0,"",SUM('Full Summary'!R143:T143))</f>
        <v>43</v>
      </c>
      <c r="I141" s="78">
        <f>IF(SUM('Full Summary'!U143:W143)=0,"",SUM('Full Summary'!U143:W143))</f>
        <v>45</v>
      </c>
      <c r="J141" s="78"/>
      <c r="K141" s="78">
        <f t="shared" si="5"/>
        <v>311</v>
      </c>
      <c r="L141" s="78"/>
      <c r="M141" s="78"/>
      <c r="N141" s="78"/>
    </row>
    <row r="142" spans="1:14" ht="12.75" customHeight="1" x14ac:dyDescent="0.2">
      <c r="A142" s="339" t="s">
        <v>57</v>
      </c>
      <c r="B142" s="71" t="s">
        <v>46</v>
      </c>
      <c r="C142" s="72" t="str">
        <f>IF(SUM('Full Summary'!C144:E144)=0,"",SUM('Full Summary'!C144:E144))</f>
        <v/>
      </c>
      <c r="D142" s="72" t="str">
        <f>IF(SUM('Full Summary'!F144:H144)=0,"",SUM('Full Summary'!F144:H144))</f>
        <v/>
      </c>
      <c r="E142" s="72" t="str">
        <f>IF(SUM('Full Summary'!I144:K144)=0,"",SUM('Full Summary'!I144:K144))</f>
        <v/>
      </c>
      <c r="F142" s="72" t="str">
        <f>IF(SUM('Full Summary'!L144:N144)=0,"",SUM('Full Summary'!L144:N144))</f>
        <v/>
      </c>
      <c r="G142" s="72" t="str">
        <f>IF(SUM('Full Summary'!O144:Q144)=0,"",SUM('Full Summary'!O144:Q144))</f>
        <v/>
      </c>
      <c r="H142" s="72" t="str">
        <f>IF(SUM('Full Summary'!R144:T144)=0,"",SUM('Full Summary'!R144:T144))</f>
        <v/>
      </c>
      <c r="I142" s="72" t="str">
        <f>IF(SUM('Full Summary'!U144:W144)=0,"",SUM('Full Summary'!U144:W144))</f>
        <v/>
      </c>
      <c r="J142" s="72"/>
      <c r="K142" s="72">
        <f t="shared" si="5"/>
        <v>0</v>
      </c>
      <c r="L142" s="72">
        <f>SUM('Full Summary'!AC144:AE145)</f>
        <v>0</v>
      </c>
      <c r="M142" s="72">
        <f>SUM(K142:K146)+L142</f>
        <v>0</v>
      </c>
      <c r="N142" s="72">
        <f>'Full Summary'!AQ144</f>
        <v>0</v>
      </c>
    </row>
    <row r="143" spans="1:14" x14ac:dyDescent="0.2">
      <c r="A143" s="340"/>
      <c r="B143" s="73" t="s">
        <v>47</v>
      </c>
      <c r="C143" s="74" t="str">
        <f>IF(SUM('Full Summary'!C145:E145)=0,"",SUM('Full Summary'!C145:E145))</f>
        <v/>
      </c>
      <c r="D143" s="74" t="str">
        <f>IF(SUM('Full Summary'!F145:H145)=0,"",SUM('Full Summary'!F145:H145))</f>
        <v/>
      </c>
      <c r="E143" s="74" t="str">
        <f>IF(SUM('Full Summary'!I145:K145)=0,"",SUM('Full Summary'!I145:K145))</f>
        <v/>
      </c>
      <c r="F143" s="74" t="str">
        <f>IF(SUM('Full Summary'!L145:N145)=0,"",SUM('Full Summary'!L145:N145))</f>
        <v/>
      </c>
      <c r="G143" s="74" t="str">
        <f>IF(SUM('Full Summary'!O145:Q145)=0,"",SUM('Full Summary'!O145:Q145))</f>
        <v/>
      </c>
      <c r="H143" s="74" t="str">
        <f>IF(SUM('Full Summary'!R145:T145)=0,"",SUM('Full Summary'!R145:T145))</f>
        <v/>
      </c>
      <c r="I143" s="74" t="str">
        <f>IF(SUM('Full Summary'!U145:W145)=0,"",SUM('Full Summary'!U145:W145))</f>
        <v/>
      </c>
      <c r="J143" s="74"/>
      <c r="K143" s="74">
        <f t="shared" si="5"/>
        <v>0</v>
      </c>
      <c r="L143" s="74"/>
      <c r="M143" s="74"/>
      <c r="N143" s="74"/>
    </row>
    <row r="144" spans="1:14" x14ac:dyDescent="0.2">
      <c r="A144" s="340"/>
      <c r="B144" s="75" t="s">
        <v>49</v>
      </c>
      <c r="C144" s="76" t="str">
        <f>IF(SUM('Full Summary'!C146:E146)=0,"",SUM('Full Summary'!C146:E146))</f>
        <v/>
      </c>
      <c r="D144" s="76" t="str">
        <f>IF(SUM('Full Summary'!F146:H146)=0,"",SUM('Full Summary'!F146:H146))</f>
        <v/>
      </c>
      <c r="E144" s="76" t="str">
        <f>IF(SUM('Full Summary'!I146:K146)=0,"",SUM('Full Summary'!I146:K146))</f>
        <v/>
      </c>
      <c r="F144" s="76" t="str">
        <f>IF(SUM('Full Summary'!L146:N146)=0,"",SUM('Full Summary'!L146:N146))</f>
        <v/>
      </c>
      <c r="G144" s="76" t="str">
        <f>IF(SUM('Full Summary'!O146:Q146)=0,"",SUM('Full Summary'!O146:Q146))</f>
        <v/>
      </c>
      <c r="H144" s="76" t="str">
        <f>IF(SUM('Full Summary'!R146:T146)=0,"",SUM('Full Summary'!R146:T146))</f>
        <v/>
      </c>
      <c r="I144" s="76" t="str">
        <f>IF(SUM('Full Summary'!U146:W146)=0,"",SUM('Full Summary'!U146:W146))</f>
        <v/>
      </c>
      <c r="J144" s="76"/>
      <c r="K144" s="76">
        <f t="shared" si="5"/>
        <v>0</v>
      </c>
      <c r="L144" s="76"/>
      <c r="M144" s="76"/>
      <c r="N144" s="76"/>
    </row>
    <row r="145" spans="1:14" x14ac:dyDescent="0.2">
      <c r="A145" s="340"/>
      <c r="B145" s="73" t="s">
        <v>50</v>
      </c>
      <c r="C145" s="74" t="str">
        <f>IF(SUM('Full Summary'!C147:E147)=0,"",SUM('Full Summary'!C147:E147))</f>
        <v/>
      </c>
      <c r="D145" s="74" t="str">
        <f>IF(SUM('Full Summary'!F147:H147)=0,"",SUM('Full Summary'!F147:H147))</f>
        <v/>
      </c>
      <c r="E145" s="74" t="str">
        <f>IF(SUM('Full Summary'!I147:K147)=0,"",SUM('Full Summary'!I147:K147))</f>
        <v/>
      </c>
      <c r="F145" s="74" t="str">
        <f>IF(SUM('Full Summary'!L147:N147)=0,"",SUM('Full Summary'!L147:N147))</f>
        <v/>
      </c>
      <c r="G145" s="74" t="str">
        <f>IF(SUM('Full Summary'!O147:Q147)=0,"",SUM('Full Summary'!O147:Q147))</f>
        <v/>
      </c>
      <c r="H145" s="74" t="str">
        <f>IF(SUM('Full Summary'!R147:T147)=0,"",SUM('Full Summary'!R147:T147))</f>
        <v/>
      </c>
      <c r="I145" s="74" t="str">
        <f>IF(SUM('Full Summary'!U147:W147)=0,"",SUM('Full Summary'!U147:W147))</f>
        <v/>
      </c>
      <c r="J145" s="74"/>
      <c r="K145" s="74">
        <f t="shared" si="5"/>
        <v>0</v>
      </c>
      <c r="L145" s="74"/>
      <c r="M145" s="74"/>
      <c r="N145" s="74"/>
    </row>
    <row r="146" spans="1:14" x14ac:dyDescent="0.2">
      <c r="A146" s="341"/>
      <c r="B146" s="77" t="s">
        <v>51</v>
      </c>
      <c r="C146" s="78" t="str">
        <f>IF(SUM('Full Summary'!C148:E148)=0,"",SUM('Full Summary'!C148:E148))</f>
        <v/>
      </c>
      <c r="D146" s="78" t="str">
        <f>IF(SUM('Full Summary'!F148:H148)=0,"",SUM('Full Summary'!F148:H148))</f>
        <v/>
      </c>
      <c r="E146" s="78" t="str">
        <f>IF(SUM('Full Summary'!I148:K148)=0,"",SUM('Full Summary'!I148:K148))</f>
        <v/>
      </c>
      <c r="F146" s="78" t="str">
        <f>IF(SUM('Full Summary'!L148:N148)=0,"",SUM('Full Summary'!L148:N148))</f>
        <v/>
      </c>
      <c r="G146" s="78" t="str">
        <f>IF(SUM('Full Summary'!O148:Q148)=0,"",SUM('Full Summary'!O148:Q148))</f>
        <v/>
      </c>
      <c r="H146" s="78" t="str">
        <f>IF(SUM('Full Summary'!R148:T148)=0,"",SUM('Full Summary'!R148:T148))</f>
        <v/>
      </c>
      <c r="I146" s="78" t="str">
        <f>IF(SUM('Full Summary'!U148:W148)=0,"",SUM('Full Summary'!U148:W148))</f>
        <v/>
      </c>
      <c r="J146" s="78"/>
      <c r="K146" s="78">
        <f t="shared" si="5"/>
        <v>0</v>
      </c>
      <c r="L146" s="78"/>
      <c r="M146" s="78"/>
      <c r="N146" s="78"/>
    </row>
    <row r="147" spans="1:14" ht="12.75" customHeight="1" x14ac:dyDescent="0.2">
      <c r="A147" s="339" t="s">
        <v>25</v>
      </c>
      <c r="B147" s="71" t="s">
        <v>46</v>
      </c>
      <c r="C147" s="72">
        <f>IF(SUM('Full Summary'!C149:E149)=0,"",SUM('Full Summary'!C149:E149))</f>
        <v>17</v>
      </c>
      <c r="D147" s="72" t="str">
        <f>IF(SUM('Full Summary'!F149:H149)=0,"",SUM('Full Summary'!F149:H149))</f>
        <v/>
      </c>
      <c r="E147" s="72">
        <f>IF(SUM('Full Summary'!I149:K149)=0,"",SUM('Full Summary'!I149:K149))</f>
        <v>40</v>
      </c>
      <c r="F147" s="72" t="str">
        <f>IF(SUM('Full Summary'!L149:N149)=0,"",SUM('Full Summary'!L149:N149))</f>
        <v/>
      </c>
      <c r="G147" s="72">
        <f>IF(SUM('Full Summary'!O149:Q149)=0,"",SUM('Full Summary'!O149:Q149))</f>
        <v>17</v>
      </c>
      <c r="H147" s="72" t="str">
        <f>IF(SUM('Full Summary'!R149:T149)=0,"",SUM('Full Summary'!R149:T149))</f>
        <v/>
      </c>
      <c r="I147" s="72">
        <f>IF(SUM('Full Summary'!U149:W149)=0,"",SUM('Full Summary'!U149:W149))</f>
        <v>34</v>
      </c>
      <c r="J147" s="72"/>
      <c r="K147" s="72">
        <f t="shared" si="5"/>
        <v>108</v>
      </c>
      <c r="L147" s="72">
        <f>SUM('Full Summary'!AC149:AE150)</f>
        <v>74</v>
      </c>
      <c r="M147" s="72">
        <f>SUM(K147:K151)+L147</f>
        <v>470</v>
      </c>
      <c r="N147" s="72">
        <f>'Full Summary'!AQ149</f>
        <v>86</v>
      </c>
    </row>
    <row r="148" spans="1:14" x14ac:dyDescent="0.2">
      <c r="A148" s="340"/>
      <c r="B148" s="73" t="s">
        <v>47</v>
      </c>
      <c r="C148" s="74">
        <f>IF(SUM('Full Summary'!C150:E150)=0,"",SUM('Full Summary'!C150:E150))</f>
        <v>35</v>
      </c>
      <c r="D148" s="74">
        <f>IF(SUM('Full Summary'!F150:H150)=0,"",SUM('Full Summary'!F150:H150))</f>
        <v>33</v>
      </c>
      <c r="E148" s="74">
        <f>IF(SUM('Full Summary'!I150:K150)=0,"",SUM('Full Summary'!I150:K150))</f>
        <v>34</v>
      </c>
      <c r="F148" s="74">
        <f>IF(SUM('Full Summary'!L150:N150)=0,"",SUM('Full Summary'!L150:N150))</f>
        <v>39</v>
      </c>
      <c r="G148" s="74" t="str">
        <f>IF(SUM('Full Summary'!O150:Q150)=0,"",SUM('Full Summary'!O150:Q150))</f>
        <v/>
      </c>
      <c r="H148" s="74" t="str">
        <f>IF(SUM('Full Summary'!R150:T150)=0,"",SUM('Full Summary'!R150:T150))</f>
        <v/>
      </c>
      <c r="I148" s="74">
        <f>IF(SUM('Full Summary'!U150:W150)=0,"",SUM('Full Summary'!U150:W150))</f>
        <v>34</v>
      </c>
      <c r="J148" s="74"/>
      <c r="K148" s="74">
        <f t="shared" si="5"/>
        <v>175</v>
      </c>
      <c r="L148" s="74"/>
      <c r="M148" s="74"/>
      <c r="N148" s="74"/>
    </row>
    <row r="149" spans="1:14" x14ac:dyDescent="0.2">
      <c r="A149" s="340"/>
      <c r="B149" s="75" t="s">
        <v>49</v>
      </c>
      <c r="C149" s="76" t="str">
        <f>IF(SUM('Full Summary'!C151:E151)=0,"",SUM('Full Summary'!C151:E151))</f>
        <v/>
      </c>
      <c r="D149" s="76" t="str">
        <f>IF(SUM('Full Summary'!F151:H151)=0,"",SUM('Full Summary'!F151:H151))</f>
        <v/>
      </c>
      <c r="E149" s="76" t="str">
        <f>IF(SUM('Full Summary'!I151:K151)=0,"",SUM('Full Summary'!I151:K151))</f>
        <v/>
      </c>
      <c r="F149" s="76" t="str">
        <f>IF(SUM('Full Summary'!L151:N151)=0,"",SUM('Full Summary'!L151:N151))</f>
        <v/>
      </c>
      <c r="G149" s="76">
        <f>IF(SUM('Full Summary'!O151:Q151)=0,"",SUM('Full Summary'!O151:Q151))</f>
        <v>16</v>
      </c>
      <c r="H149" s="76">
        <f>IF(SUM('Full Summary'!R151:T151)=0,"",SUM('Full Summary'!R151:T151))</f>
        <v>17</v>
      </c>
      <c r="I149" s="76" t="str">
        <f>IF(SUM('Full Summary'!U151:W151)=0,"",SUM('Full Summary'!U151:W151))</f>
        <v/>
      </c>
      <c r="J149" s="76"/>
      <c r="K149" s="76">
        <f t="shared" si="5"/>
        <v>33</v>
      </c>
      <c r="L149" s="76"/>
      <c r="M149" s="76"/>
      <c r="N149" s="76"/>
    </row>
    <row r="150" spans="1:14" x14ac:dyDescent="0.2">
      <c r="A150" s="340"/>
      <c r="B150" s="73" t="s">
        <v>50</v>
      </c>
      <c r="C150" s="74">
        <f>IF(SUM('Full Summary'!C152:E152)=0,"",SUM('Full Summary'!C152:E152))</f>
        <v>15</v>
      </c>
      <c r="D150" s="74" t="str">
        <f>IF(SUM('Full Summary'!F152:H152)=0,"",SUM('Full Summary'!F152:H152))</f>
        <v/>
      </c>
      <c r="E150" s="74" t="str">
        <f>IF(SUM('Full Summary'!I152:K152)=0,"",SUM('Full Summary'!I152:K152))</f>
        <v/>
      </c>
      <c r="F150" s="74" t="str">
        <f>IF(SUM('Full Summary'!L152:N152)=0,"",SUM('Full Summary'!L152:N152))</f>
        <v/>
      </c>
      <c r="G150" s="74" t="str">
        <f>IF(SUM('Full Summary'!O152:Q152)=0,"",SUM('Full Summary'!O152:Q152))</f>
        <v/>
      </c>
      <c r="H150" s="74" t="str">
        <f>IF(SUM('Full Summary'!R152:T152)=0,"",SUM('Full Summary'!R152:T152))</f>
        <v/>
      </c>
      <c r="I150" s="74" t="str">
        <f>IF(SUM('Full Summary'!U152:W152)=0,"",SUM('Full Summary'!U152:W152))</f>
        <v/>
      </c>
      <c r="J150" s="74"/>
      <c r="K150" s="74">
        <f t="shared" si="5"/>
        <v>15</v>
      </c>
      <c r="L150" s="74"/>
      <c r="M150" s="74"/>
      <c r="N150" s="74"/>
    </row>
    <row r="151" spans="1:14" x14ac:dyDescent="0.2">
      <c r="A151" s="341"/>
      <c r="B151" s="77" t="s">
        <v>51</v>
      </c>
      <c r="C151" s="78">
        <f>IF(SUM('Full Summary'!C153:E153)=0,"",SUM('Full Summary'!C153:E153))</f>
        <v>16</v>
      </c>
      <c r="D151" s="78" t="str">
        <f>IF(SUM('Full Summary'!F153:H153)=0,"",SUM('Full Summary'!F153:H153))</f>
        <v/>
      </c>
      <c r="E151" s="78" t="str">
        <f>IF(SUM('Full Summary'!I153:K153)=0,"",SUM('Full Summary'!I153:K153))</f>
        <v/>
      </c>
      <c r="F151" s="78" t="str">
        <f>IF(SUM('Full Summary'!L153:N153)=0,"",SUM('Full Summary'!L153:N153))</f>
        <v/>
      </c>
      <c r="G151" s="78">
        <f>IF(SUM('Full Summary'!O153:Q153)=0,"",SUM('Full Summary'!O153:Q153))</f>
        <v>31</v>
      </c>
      <c r="H151" s="78" t="str">
        <f>IF(SUM('Full Summary'!R153:T153)=0,"",SUM('Full Summary'!R153:T153))</f>
        <v/>
      </c>
      <c r="I151" s="78">
        <f>IF(SUM('Full Summary'!U153:W153)=0,"",SUM('Full Summary'!U153:W153))</f>
        <v>18</v>
      </c>
      <c r="J151" s="78"/>
      <c r="K151" s="78">
        <f t="shared" si="5"/>
        <v>65</v>
      </c>
      <c r="L151" s="78"/>
      <c r="M151" s="78"/>
      <c r="N151" s="78"/>
    </row>
    <row r="152" spans="1:14" ht="12.75" customHeight="1" x14ac:dyDescent="0.2">
      <c r="A152" s="339" t="s">
        <v>199</v>
      </c>
      <c r="B152" s="71" t="s">
        <v>46</v>
      </c>
      <c r="C152" s="72">
        <f>IF(SUM('Full Summary'!C154:E154)=0,"",SUM('Full Summary'!C154:E154))</f>
        <v>17</v>
      </c>
      <c r="D152" s="72" t="str">
        <f>IF(SUM('Full Summary'!F154:H154)=0,"",SUM('Full Summary'!F154:H154))</f>
        <v/>
      </c>
      <c r="E152" s="72">
        <f>IF(SUM('Full Summary'!I154:K154)=0,"",SUM('Full Summary'!I154:K154))</f>
        <v>29</v>
      </c>
      <c r="F152" s="72">
        <f>IF(SUM('Full Summary'!L154:N154)=0,"",SUM('Full Summary'!L154:N154))</f>
        <v>27</v>
      </c>
      <c r="G152" s="72" t="str">
        <f>IF(SUM('Full Summary'!O154:Q154)=0,"",SUM('Full Summary'!O154:Q154))</f>
        <v/>
      </c>
      <c r="H152" s="72" t="str">
        <f>IF(SUM('Full Summary'!R154:T154)=0,"",SUM('Full Summary'!R154:T154))</f>
        <v/>
      </c>
      <c r="I152" s="72" t="str">
        <f>IF(SUM('Full Summary'!U154:W154)=0,"",SUM('Full Summary'!U154:W154))</f>
        <v/>
      </c>
      <c r="J152" s="72"/>
      <c r="K152" s="72">
        <f t="shared" si="5"/>
        <v>73</v>
      </c>
      <c r="L152" s="72">
        <f>SUM('Full Summary'!AC154:AE155)</f>
        <v>73</v>
      </c>
      <c r="M152" s="72">
        <f>SUM(K152:K156)+L152</f>
        <v>379</v>
      </c>
      <c r="N152" s="72">
        <f>'Full Summary'!AQ154</f>
        <v>82</v>
      </c>
    </row>
    <row r="153" spans="1:14" x14ac:dyDescent="0.2">
      <c r="A153" s="340"/>
      <c r="B153" s="73" t="s">
        <v>47</v>
      </c>
      <c r="C153" s="74">
        <f>IF(SUM('Full Summary'!C155:E155)=0,"",SUM('Full Summary'!C155:E155))</f>
        <v>15</v>
      </c>
      <c r="D153" s="74" t="str">
        <f>IF(SUM('Full Summary'!F155:H155)=0,"",SUM('Full Summary'!F155:H155))</f>
        <v/>
      </c>
      <c r="E153" s="74" t="str">
        <f>IF(SUM('Full Summary'!I155:K155)=0,"",SUM('Full Summary'!I155:K155))</f>
        <v/>
      </c>
      <c r="F153" s="74" t="str">
        <f>IF(SUM('Full Summary'!L155:N155)=0,"",SUM('Full Summary'!L155:N155))</f>
        <v/>
      </c>
      <c r="G153" s="74" t="str">
        <f>IF(SUM('Full Summary'!O155:Q155)=0,"",SUM('Full Summary'!O155:Q155))</f>
        <v/>
      </c>
      <c r="H153" s="74" t="str">
        <f>IF(SUM('Full Summary'!R155:T155)=0,"",SUM('Full Summary'!R155:T155))</f>
        <v/>
      </c>
      <c r="I153" s="74" t="str">
        <f>IF(SUM('Full Summary'!U155:W155)=0,"",SUM('Full Summary'!U155:W155))</f>
        <v/>
      </c>
      <c r="J153" s="74"/>
      <c r="K153" s="74">
        <f t="shared" si="5"/>
        <v>15</v>
      </c>
      <c r="L153" s="74"/>
      <c r="M153" s="74"/>
      <c r="N153" s="74"/>
    </row>
    <row r="154" spans="1:14" x14ac:dyDescent="0.2">
      <c r="A154" s="340"/>
      <c r="B154" s="75" t="s">
        <v>49</v>
      </c>
      <c r="C154" s="76">
        <f>IF(SUM('Full Summary'!C156:E156)=0,"",SUM('Full Summary'!C156:E156))</f>
        <v>52</v>
      </c>
      <c r="D154" s="76" t="str">
        <f>IF(SUM('Full Summary'!F156:H156)=0,"",SUM('Full Summary'!F156:H156))</f>
        <v/>
      </c>
      <c r="E154" s="76">
        <f>IF(SUM('Full Summary'!I156:K156)=0,"",SUM('Full Summary'!I156:K156))</f>
        <v>47</v>
      </c>
      <c r="F154" s="76">
        <f>IF(SUM('Full Summary'!L156:N156)=0,"",SUM('Full Summary'!L156:N156))</f>
        <v>41</v>
      </c>
      <c r="G154" s="76">
        <f>IF(SUM('Full Summary'!O156:Q156)=0,"",SUM('Full Summary'!O156:Q156))</f>
        <v>48</v>
      </c>
      <c r="H154" s="76" t="str">
        <f>IF(SUM('Full Summary'!R156:T156)=0,"",SUM('Full Summary'!R156:T156))</f>
        <v/>
      </c>
      <c r="I154" s="76" t="str">
        <f>IF(SUM('Full Summary'!U156:W156)=0,"",SUM('Full Summary'!U156:W156))</f>
        <v/>
      </c>
      <c r="J154" s="76"/>
      <c r="K154" s="76">
        <f t="shared" si="5"/>
        <v>188</v>
      </c>
      <c r="L154" s="76"/>
      <c r="M154" s="76"/>
      <c r="N154" s="76"/>
    </row>
    <row r="155" spans="1:14" x14ac:dyDescent="0.2">
      <c r="A155" s="340"/>
      <c r="B155" s="73" t="s">
        <v>50</v>
      </c>
      <c r="C155" s="74" t="str">
        <f>IF(SUM('Full Summary'!C157:E157)=0,"",SUM('Full Summary'!C157:E157))</f>
        <v/>
      </c>
      <c r="D155" s="74" t="str">
        <f>IF(SUM('Full Summary'!F157:H157)=0,"",SUM('Full Summary'!F157:H157))</f>
        <v/>
      </c>
      <c r="E155" s="74" t="str">
        <f>IF(SUM('Full Summary'!I157:K157)=0,"",SUM('Full Summary'!I157:K157))</f>
        <v/>
      </c>
      <c r="F155" s="74" t="str">
        <f>IF(SUM('Full Summary'!L157:N157)=0,"",SUM('Full Summary'!L157:N157))</f>
        <v/>
      </c>
      <c r="G155" s="74" t="str">
        <f>IF(SUM('Full Summary'!O157:Q157)=0,"",SUM('Full Summary'!O157:Q157))</f>
        <v/>
      </c>
      <c r="H155" s="74" t="str">
        <f>IF(SUM('Full Summary'!R157:T157)=0,"",SUM('Full Summary'!R157:T157))</f>
        <v/>
      </c>
      <c r="I155" s="74" t="str">
        <f>IF(SUM('Full Summary'!U157:W157)=0,"",SUM('Full Summary'!U157:W157))</f>
        <v/>
      </c>
      <c r="J155" s="74"/>
      <c r="K155" s="74">
        <f t="shared" ref="K155:K181" si="6">SUM(C155:J155)</f>
        <v>0</v>
      </c>
      <c r="L155" s="74"/>
      <c r="M155" s="74"/>
      <c r="N155" s="74"/>
    </row>
    <row r="156" spans="1:14" x14ac:dyDescent="0.2">
      <c r="A156" s="341"/>
      <c r="B156" s="77" t="s">
        <v>51</v>
      </c>
      <c r="C156" s="78" t="str">
        <f>IF(SUM('Full Summary'!C158:E158)=0,"",SUM('Full Summary'!C158:E158))</f>
        <v/>
      </c>
      <c r="D156" s="78" t="str">
        <f>IF(SUM('Full Summary'!F158:H158)=0,"",SUM('Full Summary'!F158:H158))</f>
        <v/>
      </c>
      <c r="E156" s="78" t="str">
        <f>IF(SUM('Full Summary'!I158:K158)=0,"",SUM('Full Summary'!I158:K158))</f>
        <v/>
      </c>
      <c r="F156" s="78" t="str">
        <f>IF(SUM('Full Summary'!L158:N158)=0,"",SUM('Full Summary'!L158:N158))</f>
        <v/>
      </c>
      <c r="G156" s="78">
        <f>IF(SUM('Full Summary'!O158:Q158)=0,"",SUM('Full Summary'!O158:Q158))</f>
        <v>30</v>
      </c>
      <c r="H156" s="78" t="str">
        <f>IF(SUM('Full Summary'!R158:T158)=0,"",SUM('Full Summary'!R158:T158))</f>
        <v/>
      </c>
      <c r="I156" s="78" t="str">
        <f>IF(SUM('Full Summary'!U158:W158)=0,"",SUM('Full Summary'!U158:W158))</f>
        <v/>
      </c>
      <c r="J156" s="78"/>
      <c r="K156" s="78">
        <f t="shared" si="6"/>
        <v>30</v>
      </c>
      <c r="L156" s="78"/>
      <c r="M156" s="78"/>
      <c r="N156" s="78"/>
    </row>
    <row r="157" spans="1:14" ht="12.75" customHeight="1" x14ac:dyDescent="0.2">
      <c r="A157" s="339" t="s">
        <v>30</v>
      </c>
      <c r="B157" s="71" t="s">
        <v>46</v>
      </c>
      <c r="C157" s="72" t="str">
        <f>IF(SUM('Full Summary'!C159:E159)=0,"",SUM('Full Summary'!C159:E159))</f>
        <v/>
      </c>
      <c r="D157" s="72" t="str">
        <f>IF(SUM('Full Summary'!F159:H159)=0,"",SUM('Full Summary'!F159:H159))</f>
        <v/>
      </c>
      <c r="E157" s="72" t="str">
        <f>IF(SUM('Full Summary'!I159:K159)=0,"",SUM('Full Summary'!I159:K159))</f>
        <v/>
      </c>
      <c r="F157" s="72" t="str">
        <f>IF(SUM('Full Summary'!L159:N159)=0,"",SUM('Full Summary'!L159:N159))</f>
        <v/>
      </c>
      <c r="G157" s="72" t="str">
        <f>IF(SUM('Full Summary'!O159:Q159)=0,"",SUM('Full Summary'!O159:Q159))</f>
        <v/>
      </c>
      <c r="H157" s="72" t="str">
        <f>IF(SUM('Full Summary'!R159:T159)=0,"",SUM('Full Summary'!R159:T159))</f>
        <v/>
      </c>
      <c r="I157" s="72" t="str">
        <f>IF(SUM('Full Summary'!U159:W159)=0,"",SUM('Full Summary'!U159:W159))</f>
        <v/>
      </c>
      <c r="J157" s="72"/>
      <c r="K157" s="72">
        <f t="shared" si="6"/>
        <v>0</v>
      </c>
      <c r="L157" s="72">
        <f>SUM('Full Summary'!AC159:AE160)</f>
        <v>75</v>
      </c>
      <c r="M157" s="72">
        <f>SUM(K157:K161)+L157</f>
        <v>578</v>
      </c>
      <c r="N157" s="72">
        <f>'Full Summary'!AQ159</f>
        <v>82</v>
      </c>
    </row>
    <row r="158" spans="1:14" x14ac:dyDescent="0.2">
      <c r="A158" s="340"/>
      <c r="B158" s="73" t="s">
        <v>47</v>
      </c>
      <c r="C158" s="74">
        <f>IF(SUM('Full Summary'!C160:E160)=0,"",SUM('Full Summary'!C160:E160))</f>
        <v>36</v>
      </c>
      <c r="D158" s="74">
        <f>IF(SUM('Full Summary'!F160:H160)=0,"",SUM('Full Summary'!F160:H160))</f>
        <v>24</v>
      </c>
      <c r="E158" s="74">
        <f>IF(SUM('Full Summary'!I160:K160)=0,"",SUM('Full Summary'!I160:K160))</f>
        <v>48</v>
      </c>
      <c r="F158" s="74">
        <f>IF(SUM('Full Summary'!L160:N160)=0,"",SUM('Full Summary'!L160:N160))</f>
        <v>27</v>
      </c>
      <c r="G158" s="74">
        <f>IF(SUM('Full Summary'!O160:Q160)=0,"",SUM('Full Summary'!O160:Q160))</f>
        <v>35</v>
      </c>
      <c r="H158" s="74">
        <f>IF(SUM('Full Summary'!R160:T160)=0,"",SUM('Full Summary'!R160:T160))</f>
        <v>43</v>
      </c>
      <c r="I158" s="74">
        <f>IF(SUM('Full Summary'!U160:W160)=0,"",SUM('Full Summary'!U160:W160))</f>
        <v>25</v>
      </c>
      <c r="J158" s="74"/>
      <c r="K158" s="74">
        <f t="shared" si="6"/>
        <v>238</v>
      </c>
      <c r="L158" s="74"/>
      <c r="M158" s="74"/>
      <c r="N158" s="74"/>
    </row>
    <row r="159" spans="1:14" x14ac:dyDescent="0.2">
      <c r="A159" s="340"/>
      <c r="B159" s="75" t="s">
        <v>49</v>
      </c>
      <c r="C159" s="76" t="str">
        <f>IF(SUM('Full Summary'!C161:E161)=0,"",SUM('Full Summary'!C161:E161))</f>
        <v/>
      </c>
      <c r="D159" s="76" t="str">
        <f>IF(SUM('Full Summary'!F161:H161)=0,"",SUM('Full Summary'!F161:H161))</f>
        <v/>
      </c>
      <c r="E159" s="76" t="str">
        <f>IF(SUM('Full Summary'!I161:K161)=0,"",SUM('Full Summary'!I161:K161))</f>
        <v/>
      </c>
      <c r="F159" s="76" t="str">
        <f>IF(SUM('Full Summary'!L161:N161)=0,"",SUM('Full Summary'!L161:N161))</f>
        <v/>
      </c>
      <c r="G159" s="76" t="str">
        <f>IF(SUM('Full Summary'!O161:Q161)=0,"",SUM('Full Summary'!O161:Q161))</f>
        <v/>
      </c>
      <c r="H159" s="76" t="str">
        <f>IF(SUM('Full Summary'!R161:T161)=0,"",SUM('Full Summary'!R161:T161))</f>
        <v/>
      </c>
      <c r="I159" s="76" t="str">
        <f>IF(SUM('Full Summary'!U161:W161)=0,"",SUM('Full Summary'!U161:W161))</f>
        <v/>
      </c>
      <c r="J159" s="76"/>
      <c r="K159" s="76">
        <f t="shared" si="6"/>
        <v>0</v>
      </c>
      <c r="L159" s="76"/>
      <c r="M159" s="76"/>
      <c r="N159" s="76"/>
    </row>
    <row r="160" spans="1:14" x14ac:dyDescent="0.2">
      <c r="A160" s="340"/>
      <c r="B160" s="73" t="s">
        <v>50</v>
      </c>
      <c r="C160" s="74" t="str">
        <f>IF(SUM('Full Summary'!C162:E162)=0,"",SUM('Full Summary'!C162:E162))</f>
        <v/>
      </c>
      <c r="D160" s="74" t="str">
        <f>IF(SUM('Full Summary'!F162:H162)=0,"",SUM('Full Summary'!F162:H162))</f>
        <v/>
      </c>
      <c r="E160" s="74" t="str">
        <f>IF(SUM('Full Summary'!I162:K162)=0,"",SUM('Full Summary'!I162:K162))</f>
        <v/>
      </c>
      <c r="F160" s="74" t="str">
        <f>IF(SUM('Full Summary'!L162:N162)=0,"",SUM('Full Summary'!L162:N162))</f>
        <v/>
      </c>
      <c r="G160" s="74" t="str">
        <f>IF(SUM('Full Summary'!O162:Q162)=0,"",SUM('Full Summary'!O162:Q162))</f>
        <v/>
      </c>
      <c r="H160" s="74" t="str">
        <f>IF(SUM('Full Summary'!R162:T162)=0,"",SUM('Full Summary'!R162:T162))</f>
        <v/>
      </c>
      <c r="I160" s="74" t="str">
        <f>IF(SUM('Full Summary'!U162:W162)=0,"",SUM('Full Summary'!U162:W162))</f>
        <v/>
      </c>
      <c r="J160" s="74"/>
      <c r="K160" s="74">
        <f t="shared" si="6"/>
        <v>0</v>
      </c>
      <c r="L160" s="74"/>
      <c r="M160" s="74"/>
      <c r="N160" s="74"/>
    </row>
    <row r="161" spans="1:14" x14ac:dyDescent="0.2">
      <c r="A161" s="341"/>
      <c r="B161" s="77" t="s">
        <v>51</v>
      </c>
      <c r="C161" s="78">
        <f>IF(SUM('Full Summary'!C163:E163)=0,"",SUM('Full Summary'!C163:E163))</f>
        <v>46</v>
      </c>
      <c r="D161" s="78">
        <f>IF(SUM('Full Summary'!F163:H163)=0,"",SUM('Full Summary'!F163:H163))</f>
        <v>39</v>
      </c>
      <c r="E161" s="78">
        <f>IF(SUM('Full Summary'!I163:K163)=0,"",SUM('Full Summary'!I163:K163))</f>
        <v>31</v>
      </c>
      <c r="F161" s="78">
        <f>IF(SUM('Full Summary'!L163:N163)=0,"",SUM('Full Summary'!L163:N163))</f>
        <v>35</v>
      </c>
      <c r="G161" s="78">
        <f>IF(SUM('Full Summary'!O163:Q163)=0,"",SUM('Full Summary'!O163:Q163))</f>
        <v>47</v>
      </c>
      <c r="H161" s="78">
        <f>IF(SUM('Full Summary'!R163:T163)=0,"",SUM('Full Summary'!R163:T163))</f>
        <v>28</v>
      </c>
      <c r="I161" s="78">
        <f>IF(SUM('Full Summary'!U163:W163)=0,"",SUM('Full Summary'!U163:W163))</f>
        <v>39</v>
      </c>
      <c r="J161" s="78"/>
      <c r="K161" s="78">
        <f t="shared" si="6"/>
        <v>265</v>
      </c>
      <c r="L161" s="78"/>
      <c r="M161" s="78"/>
      <c r="N161" s="78"/>
    </row>
    <row r="162" spans="1:14" ht="12.75" customHeight="1" x14ac:dyDescent="0.2">
      <c r="A162" s="339" t="s">
        <v>20</v>
      </c>
      <c r="B162" s="71" t="s">
        <v>46</v>
      </c>
      <c r="C162" s="72" t="str">
        <f>IF(SUM('Full Summary'!C164:E164)=0,"",SUM('Full Summary'!C164:E164))</f>
        <v/>
      </c>
      <c r="D162" s="72" t="str">
        <f>IF(SUM('Full Summary'!F164:H164)=0,"",SUM('Full Summary'!F164:H164))</f>
        <v/>
      </c>
      <c r="E162" s="72" t="str">
        <f>IF(SUM('Full Summary'!I164:K164)=0,"",SUM('Full Summary'!I164:K164))</f>
        <v/>
      </c>
      <c r="F162" s="72" t="str">
        <f>IF(SUM('Full Summary'!L164:N164)=0,"",SUM('Full Summary'!L164:N164))</f>
        <v/>
      </c>
      <c r="G162" s="72" t="str">
        <f>IF(SUM('Full Summary'!O164:Q164)=0,"",SUM('Full Summary'!O164:Q164))</f>
        <v/>
      </c>
      <c r="H162" s="72" t="str">
        <f>IF(SUM('Full Summary'!R164:T164)=0,"",SUM('Full Summary'!R164:T164))</f>
        <v/>
      </c>
      <c r="I162" s="72" t="str">
        <f>IF(SUM('Full Summary'!U164:W164)=0,"",SUM('Full Summary'!U164:W164))</f>
        <v/>
      </c>
      <c r="J162" s="72"/>
      <c r="K162" s="72">
        <f t="shared" si="6"/>
        <v>0</v>
      </c>
      <c r="L162" s="72">
        <f>SUM('Full Summary'!AC164:AE165)</f>
        <v>76</v>
      </c>
      <c r="M162" s="72">
        <f>SUM(K162:K166)+L162</f>
        <v>334</v>
      </c>
      <c r="N162" s="72">
        <f>'Full Summary'!AQ164</f>
        <v>0</v>
      </c>
    </row>
    <row r="163" spans="1:14" x14ac:dyDescent="0.2">
      <c r="A163" s="340"/>
      <c r="B163" s="73" t="s">
        <v>47</v>
      </c>
      <c r="C163" s="74" t="str">
        <f>IF(SUM('Full Summary'!C165:E165)=0,"",SUM('Full Summary'!C165:E165))</f>
        <v/>
      </c>
      <c r="D163" s="74" t="str">
        <f>IF(SUM('Full Summary'!F165:H165)=0,"",SUM('Full Summary'!F165:H165))</f>
        <v/>
      </c>
      <c r="E163" s="74" t="str">
        <f>IF(SUM('Full Summary'!I165:K165)=0,"",SUM('Full Summary'!I165:K165))</f>
        <v/>
      </c>
      <c r="F163" s="74">
        <f>IF(SUM('Full Summary'!L165:N165)=0,"",SUM('Full Summary'!L165:N165))</f>
        <v>14</v>
      </c>
      <c r="G163" s="74" t="str">
        <f>IF(SUM('Full Summary'!O165:Q165)=0,"",SUM('Full Summary'!O165:Q165))</f>
        <v/>
      </c>
      <c r="H163" s="74" t="str">
        <f>IF(SUM('Full Summary'!R165:T165)=0,"",SUM('Full Summary'!R165:T165))</f>
        <v/>
      </c>
      <c r="I163" s="74" t="str">
        <f>IF(SUM('Full Summary'!U165:W165)=0,"",SUM('Full Summary'!U165:W165))</f>
        <v/>
      </c>
      <c r="J163" s="74"/>
      <c r="K163" s="74">
        <f t="shared" si="6"/>
        <v>14</v>
      </c>
      <c r="L163" s="74"/>
      <c r="M163" s="74"/>
      <c r="N163" s="74"/>
    </row>
    <row r="164" spans="1:14" x14ac:dyDescent="0.2">
      <c r="A164" s="340"/>
      <c r="B164" s="75" t="s">
        <v>49</v>
      </c>
      <c r="C164" s="76">
        <f>IF(SUM('Full Summary'!C166:E166)=0,"",SUM('Full Summary'!C166:E166))</f>
        <v>20</v>
      </c>
      <c r="D164" s="76" t="str">
        <f>IF(SUM('Full Summary'!F166:H166)=0,"",SUM('Full Summary'!F166:H166))</f>
        <v/>
      </c>
      <c r="E164" s="76" t="str">
        <f>IF(SUM('Full Summary'!I166:K166)=0,"",SUM('Full Summary'!I166:K166))</f>
        <v/>
      </c>
      <c r="F164" s="76" t="str">
        <f>IF(SUM('Full Summary'!L166:N166)=0,"",SUM('Full Summary'!L166:N166))</f>
        <v/>
      </c>
      <c r="G164" s="76" t="str">
        <f>IF(SUM('Full Summary'!O166:Q166)=0,"",SUM('Full Summary'!O166:Q166))</f>
        <v/>
      </c>
      <c r="H164" s="76" t="str">
        <f>IF(SUM('Full Summary'!R166:T166)=0,"",SUM('Full Summary'!R166:T166))</f>
        <v/>
      </c>
      <c r="I164" s="76" t="str">
        <f>IF(SUM('Full Summary'!U166:W166)=0,"",SUM('Full Summary'!U166:W166))</f>
        <v/>
      </c>
      <c r="J164" s="76"/>
      <c r="K164" s="76">
        <f t="shared" si="6"/>
        <v>20</v>
      </c>
      <c r="L164" s="76"/>
      <c r="M164" s="76"/>
      <c r="N164" s="76"/>
    </row>
    <row r="165" spans="1:14" x14ac:dyDescent="0.2">
      <c r="A165" s="340"/>
      <c r="B165" s="73" t="s">
        <v>50</v>
      </c>
      <c r="C165" s="74" t="str">
        <f>IF(SUM('Full Summary'!C167:E167)=0,"",SUM('Full Summary'!C167:E167))</f>
        <v/>
      </c>
      <c r="D165" s="74" t="str">
        <f>IF(SUM('Full Summary'!F167:H167)=0,"",SUM('Full Summary'!F167:H167))</f>
        <v/>
      </c>
      <c r="E165" s="74" t="str">
        <f>IF(SUM('Full Summary'!I167:K167)=0,"",SUM('Full Summary'!I167:K167))</f>
        <v/>
      </c>
      <c r="F165" s="74">
        <f>IF(SUM('Full Summary'!L167:N167)=0,"",SUM('Full Summary'!L167:N167))</f>
        <v>12</v>
      </c>
      <c r="G165" s="74">
        <f>IF(SUM('Full Summary'!O167:Q167)=0,"",SUM('Full Summary'!O167:Q167))</f>
        <v>19</v>
      </c>
      <c r="H165" s="74" t="str">
        <f>IF(SUM('Full Summary'!R167:T167)=0,"",SUM('Full Summary'!R167:T167))</f>
        <v/>
      </c>
      <c r="I165" s="74">
        <f>IF(SUM('Full Summary'!U167:W167)=0,"",SUM('Full Summary'!U167:W167))</f>
        <v>30</v>
      </c>
      <c r="J165" s="74"/>
      <c r="K165" s="74">
        <f t="shared" si="6"/>
        <v>61</v>
      </c>
      <c r="L165" s="74"/>
      <c r="M165" s="74"/>
      <c r="N165" s="74"/>
    </row>
    <row r="166" spans="1:14" x14ac:dyDescent="0.2">
      <c r="A166" s="341"/>
      <c r="B166" s="77" t="s">
        <v>51</v>
      </c>
      <c r="C166" s="78">
        <f>IF(SUM('Full Summary'!C168:E168)=0,"",SUM('Full Summary'!C168:E168))</f>
        <v>34</v>
      </c>
      <c r="D166" s="78" t="str">
        <f>IF(SUM('Full Summary'!F168:H168)=0,"",SUM('Full Summary'!F168:H168))</f>
        <v/>
      </c>
      <c r="E166" s="78" t="str">
        <f>IF(SUM('Full Summary'!I168:K168)=0,"",SUM('Full Summary'!I168:K168))</f>
        <v/>
      </c>
      <c r="F166" s="78">
        <f>IF(SUM('Full Summary'!L168:N168)=0,"",SUM('Full Summary'!L168:N168))</f>
        <v>39</v>
      </c>
      <c r="G166" s="78">
        <f>IF(SUM('Full Summary'!O168:Q168)=0,"",SUM('Full Summary'!O168:Q168))</f>
        <v>48</v>
      </c>
      <c r="H166" s="78" t="str">
        <f>IF(SUM('Full Summary'!R168:T168)=0,"",SUM('Full Summary'!R168:T168))</f>
        <v/>
      </c>
      <c r="I166" s="78">
        <f>IF(SUM('Full Summary'!U168:W168)=0,"",SUM('Full Summary'!U168:W168))</f>
        <v>42</v>
      </c>
      <c r="J166" s="78"/>
      <c r="K166" s="78">
        <f t="shared" si="6"/>
        <v>163</v>
      </c>
      <c r="L166" s="78"/>
      <c r="M166" s="78"/>
      <c r="N166" s="78"/>
    </row>
    <row r="167" spans="1:14" ht="12.75" customHeight="1" x14ac:dyDescent="0.2">
      <c r="A167" s="339" t="s">
        <v>31</v>
      </c>
      <c r="B167" s="71" t="s">
        <v>46</v>
      </c>
      <c r="C167" s="72" t="str">
        <f>IF(SUM('Full Summary'!C169:E169)=0,"",SUM('Full Summary'!C169:E169))</f>
        <v/>
      </c>
      <c r="D167" s="72" t="str">
        <f>IF(SUM('Full Summary'!F169:H169)=0,"",SUM('Full Summary'!F169:H169))</f>
        <v/>
      </c>
      <c r="E167" s="72" t="str">
        <f>IF(SUM('Full Summary'!I169:K169)=0,"",SUM('Full Summary'!I169:K169))</f>
        <v/>
      </c>
      <c r="F167" s="72" t="str">
        <f>IF(SUM('Full Summary'!L169:N169)=0,"",SUM('Full Summary'!L169:N169))</f>
        <v/>
      </c>
      <c r="G167" s="72" t="str">
        <f>IF(SUM('Full Summary'!O169:Q169)=0,"",SUM('Full Summary'!O169:Q169))</f>
        <v/>
      </c>
      <c r="H167" s="72" t="str">
        <f>IF(SUM('Full Summary'!R169:T169)=0,"",SUM('Full Summary'!R169:T169))</f>
        <v/>
      </c>
      <c r="I167" s="72" t="str">
        <f>IF(SUM('Full Summary'!U169:W169)=0,"",SUM('Full Summary'!U169:W169))</f>
        <v/>
      </c>
      <c r="J167" s="72"/>
      <c r="K167" s="72">
        <f t="shared" si="6"/>
        <v>0</v>
      </c>
      <c r="L167" s="72">
        <f>SUM('Full Summary'!AC169:AE170)</f>
        <v>0</v>
      </c>
      <c r="M167" s="72">
        <f>SUM(K167:K171)+L167</f>
        <v>324</v>
      </c>
      <c r="N167" s="72">
        <f>'Full Summary'!AQ169</f>
        <v>91</v>
      </c>
    </row>
    <row r="168" spans="1:14" x14ac:dyDescent="0.2">
      <c r="A168" s="340"/>
      <c r="B168" s="73" t="s">
        <v>47</v>
      </c>
      <c r="C168" s="74" t="str">
        <f>IF(SUM('Full Summary'!C170:E170)=0,"",SUM('Full Summary'!C170:E170))</f>
        <v/>
      </c>
      <c r="D168" s="74" t="str">
        <f>IF(SUM('Full Summary'!F170:H170)=0,"",SUM('Full Summary'!F170:H170))</f>
        <v/>
      </c>
      <c r="E168" s="74" t="str">
        <f>IF(SUM('Full Summary'!I170:K170)=0,"",SUM('Full Summary'!I170:K170))</f>
        <v/>
      </c>
      <c r="F168" s="74" t="str">
        <f>IF(SUM('Full Summary'!L170:N170)=0,"",SUM('Full Summary'!L170:N170))</f>
        <v/>
      </c>
      <c r="G168" s="74" t="str">
        <f>IF(SUM('Full Summary'!O170:Q170)=0,"",SUM('Full Summary'!O170:Q170))</f>
        <v/>
      </c>
      <c r="H168" s="74" t="str">
        <f>IF(SUM('Full Summary'!R170:T170)=0,"",SUM('Full Summary'!R170:T170))</f>
        <v/>
      </c>
      <c r="I168" s="74" t="str">
        <f>IF(SUM('Full Summary'!U170:W170)=0,"",SUM('Full Summary'!U170:W170))</f>
        <v/>
      </c>
      <c r="J168" s="74"/>
      <c r="K168" s="74">
        <f t="shared" si="6"/>
        <v>0</v>
      </c>
      <c r="L168" s="74"/>
      <c r="M168" s="74"/>
      <c r="N168" s="74"/>
    </row>
    <row r="169" spans="1:14" x14ac:dyDescent="0.2">
      <c r="A169" s="340"/>
      <c r="B169" s="75" t="s">
        <v>49</v>
      </c>
      <c r="C169" s="76" t="str">
        <f>IF(SUM('Full Summary'!C171:E171)=0,"",SUM('Full Summary'!C171:E171))</f>
        <v/>
      </c>
      <c r="D169" s="76" t="str">
        <f>IF(SUM('Full Summary'!F171:H171)=0,"",SUM('Full Summary'!F171:H171))</f>
        <v/>
      </c>
      <c r="E169" s="76" t="str">
        <f>IF(SUM('Full Summary'!I171:K171)=0,"",SUM('Full Summary'!I171:K171))</f>
        <v/>
      </c>
      <c r="F169" s="76" t="str">
        <f>IF(SUM('Full Summary'!L171:N171)=0,"",SUM('Full Summary'!L171:N171))</f>
        <v/>
      </c>
      <c r="G169" s="76" t="str">
        <f>IF(SUM('Full Summary'!O171:Q171)=0,"",SUM('Full Summary'!O171:Q171))</f>
        <v/>
      </c>
      <c r="H169" s="76" t="str">
        <f>IF(SUM('Full Summary'!R171:T171)=0,"",SUM('Full Summary'!R171:T171))</f>
        <v/>
      </c>
      <c r="I169" s="76" t="str">
        <f>IF(SUM('Full Summary'!U171:W171)=0,"",SUM('Full Summary'!U171:W171))</f>
        <v/>
      </c>
      <c r="J169" s="76"/>
      <c r="K169" s="76">
        <f t="shared" si="6"/>
        <v>0</v>
      </c>
      <c r="L169" s="76"/>
      <c r="M169" s="76"/>
      <c r="N169" s="76"/>
    </row>
    <row r="170" spans="1:14" x14ac:dyDescent="0.2">
      <c r="A170" s="340"/>
      <c r="B170" s="73" t="s">
        <v>50</v>
      </c>
      <c r="C170" s="74">
        <f>IF(SUM('Full Summary'!C172:E172)=0,"",SUM('Full Summary'!C172:E172))</f>
        <v>29</v>
      </c>
      <c r="D170" s="74">
        <f>IF(SUM('Full Summary'!F172:H172)=0,"",SUM('Full Summary'!F172:H172))</f>
        <v>29</v>
      </c>
      <c r="E170" s="74" t="str">
        <f>IF(SUM('Full Summary'!I172:K172)=0,"",SUM('Full Summary'!I172:K172))</f>
        <v/>
      </c>
      <c r="F170" s="74" t="str">
        <f>IF(SUM('Full Summary'!L172:N172)=0,"",SUM('Full Summary'!L172:N172))</f>
        <v/>
      </c>
      <c r="G170" s="74" t="str">
        <f>IF(SUM('Full Summary'!O172:Q172)=0,"",SUM('Full Summary'!O172:Q172))</f>
        <v/>
      </c>
      <c r="H170" s="74">
        <f>IF(SUM('Full Summary'!R172:T172)=0,"",SUM('Full Summary'!R172:T172))</f>
        <v>17</v>
      </c>
      <c r="I170" s="74">
        <f>IF(SUM('Full Summary'!U172:W172)=0,"",SUM('Full Summary'!U172:W172))</f>
        <v>34</v>
      </c>
      <c r="J170" s="74"/>
      <c r="K170" s="74">
        <f t="shared" si="6"/>
        <v>109</v>
      </c>
      <c r="L170" s="74"/>
      <c r="M170" s="74"/>
      <c r="N170" s="74"/>
    </row>
    <row r="171" spans="1:14" x14ac:dyDescent="0.2">
      <c r="A171" s="341"/>
      <c r="B171" s="77" t="s">
        <v>51</v>
      </c>
      <c r="C171" s="78">
        <f>IF(SUM('Full Summary'!C173:E173)=0,"",SUM('Full Summary'!C173:E173))</f>
        <v>46</v>
      </c>
      <c r="D171" s="78">
        <f>IF(SUM('Full Summary'!F173:H173)=0,"",SUM('Full Summary'!F173:H173))</f>
        <v>42</v>
      </c>
      <c r="E171" s="78">
        <f>IF(SUM('Full Summary'!I173:K173)=0,"",SUM('Full Summary'!I173:K173))</f>
        <v>39</v>
      </c>
      <c r="F171" s="78" t="str">
        <f>IF(SUM('Full Summary'!L173:N173)=0,"",SUM('Full Summary'!L173:N173))</f>
        <v/>
      </c>
      <c r="G171" s="78" t="str">
        <f>IF(SUM('Full Summary'!O173:Q173)=0,"",SUM('Full Summary'!O173:Q173))</f>
        <v/>
      </c>
      <c r="H171" s="78">
        <f>IF(SUM('Full Summary'!R173:T173)=0,"",SUM('Full Summary'!R173:T173))</f>
        <v>44</v>
      </c>
      <c r="I171" s="78">
        <f>IF(SUM('Full Summary'!U173:W173)=0,"",SUM('Full Summary'!U173:W173))</f>
        <v>44</v>
      </c>
      <c r="J171" s="78"/>
      <c r="K171" s="78">
        <f t="shared" si="6"/>
        <v>215</v>
      </c>
      <c r="L171" s="78"/>
      <c r="M171" s="78"/>
      <c r="N171" s="78"/>
    </row>
    <row r="172" spans="1:14" x14ac:dyDescent="0.2">
      <c r="A172" s="339" t="s">
        <v>58</v>
      </c>
      <c r="B172" s="71" t="s">
        <v>46</v>
      </c>
      <c r="C172" s="72" t="str">
        <f>IF(SUM('Full Summary'!C174:E174)=0,"",SUM('Full Summary'!C174:E174))</f>
        <v/>
      </c>
      <c r="D172" s="72" t="str">
        <f>IF(SUM('Full Summary'!F174:H174)=0,"",SUM('Full Summary'!F174:H174))</f>
        <v/>
      </c>
      <c r="E172" s="72" t="str">
        <f>IF(SUM('Full Summary'!I174:K174)=0,"",SUM('Full Summary'!I174:K174))</f>
        <v/>
      </c>
      <c r="F172" s="72" t="str">
        <f>IF(SUM('Full Summary'!L174:N174)=0,"",SUM('Full Summary'!L174:N174))</f>
        <v/>
      </c>
      <c r="G172" s="72" t="str">
        <f>IF(SUM('Full Summary'!O174:Q174)=0,"",SUM('Full Summary'!O174:Q174))</f>
        <v/>
      </c>
      <c r="H172" s="72" t="str">
        <f>IF(SUM('Full Summary'!R174:T174)=0,"",SUM('Full Summary'!R174:T174))</f>
        <v/>
      </c>
      <c r="I172" s="72" t="str">
        <f>IF(SUM('Full Summary'!U174:W174)=0,"",SUM('Full Summary'!U174:W174))</f>
        <v/>
      </c>
      <c r="J172" s="72"/>
      <c r="K172" s="72">
        <f t="shared" si="6"/>
        <v>0</v>
      </c>
      <c r="L172" s="72">
        <f>SUM('Full Summary'!AC174:AE175)</f>
        <v>0</v>
      </c>
      <c r="M172" s="72">
        <f>SUM(K172:K176)+L172</f>
        <v>0</v>
      </c>
      <c r="N172" s="72">
        <f>'Full Summary'!AQ174</f>
        <v>0</v>
      </c>
    </row>
    <row r="173" spans="1:14" x14ac:dyDescent="0.2">
      <c r="A173" s="340"/>
      <c r="B173" s="73" t="s">
        <v>47</v>
      </c>
      <c r="C173" s="74" t="str">
        <f>IF(SUM('Full Summary'!C175:E175)=0,"",SUM('Full Summary'!C175:E175))</f>
        <v/>
      </c>
      <c r="D173" s="74" t="str">
        <f>IF(SUM('Full Summary'!F175:H175)=0,"",SUM('Full Summary'!F175:H175))</f>
        <v/>
      </c>
      <c r="E173" s="74" t="str">
        <f>IF(SUM('Full Summary'!I175:K175)=0,"",SUM('Full Summary'!I175:K175))</f>
        <v/>
      </c>
      <c r="F173" s="74" t="str">
        <f>IF(SUM('Full Summary'!L175:N175)=0,"",SUM('Full Summary'!L175:N175))</f>
        <v/>
      </c>
      <c r="G173" s="74" t="str">
        <f>IF(SUM('Full Summary'!O175:Q175)=0,"",SUM('Full Summary'!O175:Q175))</f>
        <v/>
      </c>
      <c r="H173" s="74" t="str">
        <f>IF(SUM('Full Summary'!R175:T175)=0,"",SUM('Full Summary'!R175:T175))</f>
        <v/>
      </c>
      <c r="I173" s="74" t="str">
        <f>IF(SUM('Full Summary'!U175:W175)=0,"",SUM('Full Summary'!U175:W175))</f>
        <v/>
      </c>
      <c r="J173" s="74"/>
      <c r="K173" s="74">
        <f t="shared" si="6"/>
        <v>0</v>
      </c>
      <c r="L173" s="74"/>
      <c r="M173" s="74"/>
      <c r="N173" s="74"/>
    </row>
    <row r="174" spans="1:14" x14ac:dyDescent="0.2">
      <c r="A174" s="340"/>
      <c r="B174" s="75" t="s">
        <v>49</v>
      </c>
      <c r="C174" s="76" t="str">
        <f>IF(SUM('Full Summary'!C176:E176)=0,"",SUM('Full Summary'!C176:E176))</f>
        <v/>
      </c>
      <c r="D174" s="76" t="str">
        <f>IF(SUM('Full Summary'!F176:H176)=0,"",SUM('Full Summary'!F176:H176))</f>
        <v/>
      </c>
      <c r="E174" s="76" t="str">
        <f>IF(SUM('Full Summary'!I176:K176)=0,"",SUM('Full Summary'!I176:K176))</f>
        <v/>
      </c>
      <c r="F174" s="76" t="str">
        <f>IF(SUM('Full Summary'!L176:N176)=0,"",SUM('Full Summary'!L176:N176))</f>
        <v/>
      </c>
      <c r="G174" s="76" t="str">
        <f>IF(SUM('Full Summary'!O176:Q176)=0,"",SUM('Full Summary'!O176:Q176))</f>
        <v/>
      </c>
      <c r="H174" s="76" t="str">
        <f>IF(SUM('Full Summary'!R176:T176)=0,"",SUM('Full Summary'!R176:T176))</f>
        <v/>
      </c>
      <c r="I174" s="76" t="str">
        <f>IF(SUM('Full Summary'!U176:W176)=0,"",SUM('Full Summary'!U176:W176))</f>
        <v/>
      </c>
      <c r="J174" s="76"/>
      <c r="K174" s="76">
        <f t="shared" si="6"/>
        <v>0</v>
      </c>
      <c r="L174" s="76"/>
      <c r="M174" s="76"/>
      <c r="N174" s="76"/>
    </row>
    <row r="175" spans="1:14" x14ac:dyDescent="0.2">
      <c r="A175" s="340"/>
      <c r="B175" s="73" t="s">
        <v>50</v>
      </c>
      <c r="C175" s="74" t="str">
        <f>IF(SUM('Full Summary'!C177:E177)=0,"",SUM('Full Summary'!C177:E177))</f>
        <v/>
      </c>
      <c r="D175" s="74" t="str">
        <f>IF(SUM('Full Summary'!F177:H177)=0,"",SUM('Full Summary'!F177:H177))</f>
        <v/>
      </c>
      <c r="E175" s="74" t="str">
        <f>IF(SUM('Full Summary'!I177:K177)=0,"",SUM('Full Summary'!I177:K177))</f>
        <v/>
      </c>
      <c r="F175" s="74" t="str">
        <f>IF(SUM('Full Summary'!L177:N177)=0,"",SUM('Full Summary'!L177:N177))</f>
        <v/>
      </c>
      <c r="G175" s="74" t="str">
        <f>IF(SUM('Full Summary'!O177:Q177)=0,"",SUM('Full Summary'!O177:Q177))</f>
        <v/>
      </c>
      <c r="H175" s="74" t="str">
        <f>IF(SUM('Full Summary'!R177:T177)=0,"",SUM('Full Summary'!R177:T177))</f>
        <v/>
      </c>
      <c r="I175" s="74" t="str">
        <f>IF(SUM('Full Summary'!U177:W177)=0,"",SUM('Full Summary'!U177:W177))</f>
        <v/>
      </c>
      <c r="J175" s="74"/>
      <c r="K175" s="74">
        <f t="shared" si="6"/>
        <v>0</v>
      </c>
      <c r="L175" s="74"/>
      <c r="M175" s="74"/>
      <c r="N175" s="74"/>
    </row>
    <row r="176" spans="1:14" x14ac:dyDescent="0.2">
      <c r="A176" s="341"/>
      <c r="B176" s="77" t="s">
        <v>51</v>
      </c>
      <c r="C176" s="78" t="str">
        <f>IF(SUM('Full Summary'!C178:E178)=0,"",SUM('Full Summary'!C178:E178))</f>
        <v/>
      </c>
      <c r="D176" s="78" t="str">
        <f>IF(SUM('Full Summary'!F178:H178)=0,"",SUM('Full Summary'!F178:H178))</f>
        <v/>
      </c>
      <c r="E176" s="78" t="str">
        <f>IF(SUM('Full Summary'!I178:K178)=0,"",SUM('Full Summary'!I178:K178))</f>
        <v/>
      </c>
      <c r="F176" s="78" t="str">
        <f>IF(SUM('Full Summary'!L178:N178)=0,"",SUM('Full Summary'!L178:N178))</f>
        <v/>
      </c>
      <c r="G176" s="78" t="str">
        <f>IF(SUM('Full Summary'!O178:Q178)=0,"",SUM('Full Summary'!O178:Q178))</f>
        <v/>
      </c>
      <c r="H176" s="78" t="str">
        <f>IF(SUM('Full Summary'!R178:T178)=0,"",SUM('Full Summary'!R178:T178))</f>
        <v/>
      </c>
      <c r="I176" s="78" t="str">
        <f>IF(SUM('Full Summary'!U178:W178)=0,"",SUM('Full Summary'!U178:W178))</f>
        <v/>
      </c>
      <c r="J176" s="78"/>
      <c r="K176" s="78">
        <f t="shared" si="6"/>
        <v>0</v>
      </c>
      <c r="L176" s="78"/>
      <c r="M176" s="78"/>
      <c r="N176" s="78"/>
    </row>
    <row r="177" spans="1:14" x14ac:dyDescent="0.2">
      <c r="A177" s="339" t="s">
        <v>29</v>
      </c>
      <c r="B177" s="71" t="s">
        <v>46</v>
      </c>
      <c r="C177" s="72" t="str">
        <f>IF(SUM('Full Summary'!C179:E179)=0,"",SUM('Full Summary'!C179:E179))</f>
        <v/>
      </c>
      <c r="D177" s="72" t="str">
        <f>IF(SUM('Full Summary'!F179:H179)=0,"",SUM('Full Summary'!F179:H179))</f>
        <v/>
      </c>
      <c r="E177" s="72" t="str">
        <f>IF(SUM('Full Summary'!I179:K179)=0,"",SUM('Full Summary'!I179:K179))</f>
        <v/>
      </c>
      <c r="F177" s="72" t="str">
        <f>IF(SUM('Full Summary'!L179:N179)=0,"",SUM('Full Summary'!L179:N179))</f>
        <v/>
      </c>
      <c r="G177" s="72" t="str">
        <f>IF(SUM('Full Summary'!O179:Q179)=0,"",SUM('Full Summary'!O179:Q179))</f>
        <v/>
      </c>
      <c r="H177" s="72" t="str">
        <f>IF(SUM('Full Summary'!R179:T179)=0,"",SUM('Full Summary'!R179:T179))</f>
        <v/>
      </c>
      <c r="I177" s="72" t="str">
        <f>IF(SUM('Full Summary'!U179:W179)=0,"",SUM('Full Summary'!U179:W179))</f>
        <v/>
      </c>
      <c r="J177" s="72"/>
      <c r="K177" s="72">
        <f t="shared" si="6"/>
        <v>0</v>
      </c>
      <c r="L177" s="72">
        <f>SUM('Full Summary'!AC179:AE180)</f>
        <v>0</v>
      </c>
      <c r="M177" s="72">
        <f>SUM(K177:K181)+L177</f>
        <v>0</v>
      </c>
      <c r="N177" s="72">
        <f>'Full Summary'!AQ179</f>
        <v>0</v>
      </c>
    </row>
    <row r="178" spans="1:14" x14ac:dyDescent="0.2">
      <c r="A178" s="340"/>
      <c r="B178" s="73" t="s">
        <v>47</v>
      </c>
      <c r="C178" s="74" t="str">
        <f>IF(SUM('Full Summary'!C180:E180)=0,"",SUM('Full Summary'!C180:E180))</f>
        <v/>
      </c>
      <c r="D178" s="74" t="str">
        <f>IF(SUM('Full Summary'!F180:H180)=0,"",SUM('Full Summary'!F180:H180))</f>
        <v/>
      </c>
      <c r="E178" s="74" t="str">
        <f>IF(SUM('Full Summary'!I180:K180)=0,"",SUM('Full Summary'!I180:K180))</f>
        <v/>
      </c>
      <c r="F178" s="74" t="str">
        <f>IF(SUM('Full Summary'!L180:N180)=0,"",SUM('Full Summary'!L180:N180))</f>
        <v/>
      </c>
      <c r="G178" s="74" t="str">
        <f>IF(SUM('Full Summary'!O180:Q180)=0,"",SUM('Full Summary'!O180:Q180))</f>
        <v/>
      </c>
      <c r="H178" s="74" t="str">
        <f>IF(SUM('Full Summary'!R180:T180)=0,"",SUM('Full Summary'!R180:T180))</f>
        <v/>
      </c>
      <c r="I178" s="74" t="str">
        <f>IF(SUM('Full Summary'!U180:W180)=0,"",SUM('Full Summary'!U180:W180))</f>
        <v/>
      </c>
      <c r="J178" s="74"/>
      <c r="K178" s="74">
        <f t="shared" si="6"/>
        <v>0</v>
      </c>
      <c r="L178" s="74"/>
      <c r="M178" s="74"/>
      <c r="N178" s="74"/>
    </row>
    <row r="179" spans="1:14" x14ac:dyDescent="0.2">
      <c r="A179" s="340"/>
      <c r="B179" s="75" t="s">
        <v>49</v>
      </c>
      <c r="C179" s="76" t="str">
        <f>IF(SUM('Full Summary'!C181:E181)=0,"",SUM('Full Summary'!C181:E181))</f>
        <v/>
      </c>
      <c r="D179" s="76" t="str">
        <f>IF(SUM('Full Summary'!F181:H181)=0,"",SUM('Full Summary'!F181:H181))</f>
        <v/>
      </c>
      <c r="E179" s="76" t="str">
        <f>IF(SUM('Full Summary'!I181:K181)=0,"",SUM('Full Summary'!I181:K181))</f>
        <v/>
      </c>
      <c r="F179" s="76" t="str">
        <f>IF(SUM('Full Summary'!L181:N181)=0,"",SUM('Full Summary'!L181:N181))</f>
        <v/>
      </c>
      <c r="G179" s="76" t="str">
        <f>IF(SUM('Full Summary'!O181:Q181)=0,"",SUM('Full Summary'!O181:Q181))</f>
        <v/>
      </c>
      <c r="H179" s="76" t="str">
        <f>IF(SUM('Full Summary'!R181:T181)=0,"",SUM('Full Summary'!R181:T181))</f>
        <v/>
      </c>
      <c r="I179" s="76" t="str">
        <f>IF(SUM('Full Summary'!U181:W181)=0,"",SUM('Full Summary'!U181:W181))</f>
        <v/>
      </c>
      <c r="J179" s="76"/>
      <c r="K179" s="76">
        <f t="shared" si="6"/>
        <v>0</v>
      </c>
      <c r="L179" s="76"/>
      <c r="M179" s="76"/>
      <c r="N179" s="76"/>
    </row>
    <row r="180" spans="1:14" x14ac:dyDescent="0.2">
      <c r="A180" s="340"/>
      <c r="B180" s="73" t="s">
        <v>50</v>
      </c>
      <c r="C180" s="74" t="str">
        <f>IF(SUM('Full Summary'!C182:E182)=0,"",SUM('Full Summary'!C182:E182))</f>
        <v/>
      </c>
      <c r="D180" s="74" t="str">
        <f>IF(SUM('Full Summary'!F182:H182)=0,"",SUM('Full Summary'!F182:H182))</f>
        <v/>
      </c>
      <c r="E180" s="74" t="str">
        <f>IF(SUM('Full Summary'!I182:K182)=0,"",SUM('Full Summary'!I182:K182))</f>
        <v/>
      </c>
      <c r="F180" s="74" t="str">
        <f>IF(SUM('Full Summary'!L182:N182)=0,"",SUM('Full Summary'!L182:N182))</f>
        <v/>
      </c>
      <c r="G180" s="74" t="str">
        <f>IF(SUM('Full Summary'!O182:Q182)=0,"",SUM('Full Summary'!O182:Q182))</f>
        <v/>
      </c>
      <c r="H180" s="74" t="str">
        <f>IF(SUM('Full Summary'!R182:T182)=0,"",SUM('Full Summary'!R182:T182))</f>
        <v/>
      </c>
      <c r="I180" s="74" t="str">
        <f>IF(SUM('Full Summary'!U182:W182)=0,"",SUM('Full Summary'!U182:W182))</f>
        <v/>
      </c>
      <c r="J180" s="74"/>
      <c r="K180" s="74">
        <f t="shared" si="6"/>
        <v>0</v>
      </c>
      <c r="L180" s="74"/>
      <c r="M180" s="74"/>
      <c r="N180" s="74"/>
    </row>
    <row r="181" spans="1:14" x14ac:dyDescent="0.2">
      <c r="A181" s="341"/>
      <c r="B181" s="77" t="s">
        <v>51</v>
      </c>
      <c r="C181" s="76" t="str">
        <f>IF(SUM('Full Summary'!C183:E183)=0,"",SUM('Full Summary'!C183:E183))</f>
        <v/>
      </c>
      <c r="D181" s="76" t="str">
        <f>IF(SUM('Full Summary'!F183:H183)=0,"",SUM('Full Summary'!F183:H183))</f>
        <v/>
      </c>
      <c r="E181" s="76" t="str">
        <f>IF(SUM('Full Summary'!I183:K183)=0,"",SUM('Full Summary'!I183:K183))</f>
        <v/>
      </c>
      <c r="F181" s="76" t="str">
        <f>IF(SUM('Full Summary'!L183:N183)=0,"",SUM('Full Summary'!L183:N183))</f>
        <v/>
      </c>
      <c r="G181" s="76" t="str">
        <f>IF(SUM('Full Summary'!O183:Q183)=0,"",SUM('Full Summary'!O183:Q183))</f>
        <v/>
      </c>
      <c r="H181" s="76" t="str">
        <f>IF(SUM('Full Summary'!R183:T183)=0,"",SUM('Full Summary'!R183:T183))</f>
        <v/>
      </c>
      <c r="I181" s="76" t="str">
        <f>IF(SUM('Full Summary'!U183:W183)=0,"",SUM('Full Summary'!U183:W183))</f>
        <v/>
      </c>
      <c r="J181" s="76"/>
      <c r="K181" s="78">
        <f t="shared" si="6"/>
        <v>0</v>
      </c>
      <c r="L181" s="78"/>
      <c r="M181" s="78"/>
      <c r="N181" s="78"/>
    </row>
    <row r="182" spans="1:14" x14ac:dyDescent="0.2">
      <c r="A182" s="339" t="s">
        <v>808</v>
      </c>
      <c r="B182" s="246" t="s">
        <v>46</v>
      </c>
      <c r="C182" s="252" t="str">
        <f>IF(SUM('Full Summary'!C184:E184)=0,"",SUM('Full Summary'!C184:E184))</f>
        <v/>
      </c>
      <c r="D182" s="252" t="str">
        <f>IF(SUM('Full Summary'!F184:H184)=0,"",SUM('Full Summary'!F184:H184))</f>
        <v/>
      </c>
      <c r="E182" s="252" t="str">
        <f>IF(SUM('Full Summary'!I184:K184)=0,"",SUM('Full Summary'!I184:K184))</f>
        <v/>
      </c>
      <c r="F182" s="252" t="str">
        <f>IF(SUM('Full Summary'!L184:N184)=0,"",SUM('Full Summary'!L184:N184))</f>
        <v/>
      </c>
      <c r="G182" s="252" t="str">
        <f>IF(SUM('Full Summary'!O184:Q184)=0,"",SUM('Full Summary'!O184:Q184))</f>
        <v/>
      </c>
      <c r="H182" s="252" t="str">
        <f>IF(SUM('Full Summary'!R184:T184)=0,"",SUM('Full Summary'!R184:T184))</f>
        <v/>
      </c>
      <c r="I182" s="252" t="str">
        <f>IF(SUM('Full Summary'!U184:W184)=0,"",SUM('Full Summary'!U184:W184))</f>
        <v/>
      </c>
      <c r="J182" s="252"/>
      <c r="K182" s="27">
        <f>SUM(C182:J182)</f>
        <v>0</v>
      </c>
      <c r="L182" s="72">
        <f>SUM('Full Summary'!AC114:AE115)</f>
        <v>0</v>
      </c>
      <c r="M182" s="72">
        <f>SUM(K182:K186)+L182</f>
        <v>54</v>
      </c>
      <c r="N182" s="72">
        <f>'Full Summary'!AQ114</f>
        <v>0</v>
      </c>
    </row>
    <row r="183" spans="1:14" x14ac:dyDescent="0.2">
      <c r="A183" s="340"/>
      <c r="B183" s="247" t="s">
        <v>47</v>
      </c>
      <c r="C183" s="253" t="str">
        <f>IF(SUM('Full Summary'!C185:E185)=0,"",SUM('Full Summary'!C185:E185))</f>
        <v/>
      </c>
      <c r="D183" s="253" t="str">
        <f>IF(SUM('Full Summary'!F185:H185)=0,"",SUM('Full Summary'!F185:H185))</f>
        <v/>
      </c>
      <c r="E183" s="253" t="str">
        <f>IF(SUM('Full Summary'!I185:K185)=0,"",SUM('Full Summary'!I185:K185))</f>
        <v/>
      </c>
      <c r="F183" s="253" t="str">
        <f>IF(SUM('Full Summary'!L185:N185)=0,"",SUM('Full Summary'!L185:N185))</f>
        <v/>
      </c>
      <c r="G183" s="253" t="str">
        <f>IF(SUM('Full Summary'!O185:Q185)=0,"",SUM('Full Summary'!O185:Q185))</f>
        <v/>
      </c>
      <c r="H183" s="253" t="str">
        <f>IF(SUM('Full Summary'!R185:T185)=0,"",SUM('Full Summary'!R185:T185))</f>
        <v/>
      </c>
      <c r="I183" s="253" t="str">
        <f>IF(SUM('Full Summary'!U185:W185)=0,"",SUM('Full Summary'!U185:W185))</f>
        <v/>
      </c>
      <c r="J183" s="253"/>
      <c r="K183" s="32">
        <f>SUM(C183:J183)</f>
        <v>0</v>
      </c>
      <c r="L183" s="74"/>
      <c r="M183" s="74"/>
      <c r="N183" s="74"/>
    </row>
    <row r="184" spans="1:14" x14ac:dyDescent="0.2">
      <c r="A184" s="340"/>
      <c r="B184" s="248" t="s">
        <v>49</v>
      </c>
      <c r="C184" s="254" t="str">
        <f>IF(SUM('Full Summary'!C186:E186)=0,"",SUM('Full Summary'!C186:E186))</f>
        <v/>
      </c>
      <c r="D184" s="254" t="str">
        <f>IF(SUM('Full Summary'!F186:H186)=0,"",SUM('Full Summary'!F186:H186))</f>
        <v/>
      </c>
      <c r="E184" s="254" t="str">
        <f>IF(SUM('Full Summary'!I186:K186)=0,"",SUM('Full Summary'!I186:K186))</f>
        <v/>
      </c>
      <c r="F184" s="254" t="str">
        <f>IF(SUM('Full Summary'!L186:N186)=0,"",SUM('Full Summary'!L186:N186))</f>
        <v/>
      </c>
      <c r="G184" s="254" t="str">
        <f>IF(SUM('Full Summary'!O186:Q186)=0,"",SUM('Full Summary'!O186:Q186))</f>
        <v/>
      </c>
      <c r="H184" s="254" t="str">
        <f>IF(SUM('Full Summary'!R186:T186)=0,"",SUM('Full Summary'!R186:T186))</f>
        <v/>
      </c>
      <c r="I184" s="254">
        <f>IF(SUM('Full Summary'!U186:W186)=0,"",SUM('Full Summary'!U186:W186))</f>
        <v>43</v>
      </c>
      <c r="J184" s="254"/>
      <c r="K184" s="37">
        <f>SUM(C184:J184)</f>
        <v>43</v>
      </c>
      <c r="L184" s="76"/>
      <c r="M184" s="76"/>
      <c r="N184" s="76"/>
    </row>
    <row r="185" spans="1:14" x14ac:dyDescent="0.2">
      <c r="A185" s="340"/>
      <c r="B185" s="247" t="s">
        <v>50</v>
      </c>
      <c r="C185" s="253" t="str">
        <f>IF(SUM('Full Summary'!C187:E187)=0,"",SUM('Full Summary'!C187:E187))</f>
        <v/>
      </c>
      <c r="D185" s="253" t="str">
        <f>IF(SUM('Full Summary'!F187:H187)=0,"",SUM('Full Summary'!F187:H187))</f>
        <v/>
      </c>
      <c r="E185" s="253" t="str">
        <f>IF(SUM('Full Summary'!I187:K187)=0,"",SUM('Full Summary'!I187:K187))</f>
        <v/>
      </c>
      <c r="F185" s="253" t="str">
        <f>IF(SUM('Full Summary'!L187:N187)=0,"",SUM('Full Summary'!L187:N187))</f>
        <v/>
      </c>
      <c r="G185" s="253" t="str">
        <f>IF(SUM('Full Summary'!O187:Q187)=0,"",SUM('Full Summary'!O187:Q187))</f>
        <v/>
      </c>
      <c r="H185" s="253" t="str">
        <f>IF(SUM('Full Summary'!R187:T187)=0,"",SUM('Full Summary'!R187:T187))</f>
        <v/>
      </c>
      <c r="I185" s="253" t="str">
        <f>IF(SUM('Full Summary'!U187:W187)=0,"",SUM('Full Summary'!U187:W187))</f>
        <v/>
      </c>
      <c r="J185" s="253"/>
      <c r="K185" s="32">
        <f>SUM(C185:J185)</f>
        <v>0</v>
      </c>
      <c r="L185" s="74"/>
      <c r="M185" s="74"/>
      <c r="N185" s="74"/>
    </row>
    <row r="186" spans="1:14" x14ac:dyDescent="0.2">
      <c r="A186" s="341"/>
      <c r="B186" s="261" t="s">
        <v>51</v>
      </c>
      <c r="C186" s="260" t="str">
        <f>IF(SUM('Full Summary'!C188:E188)=0,"",SUM('Full Summary'!C188:E188))</f>
        <v/>
      </c>
      <c r="D186" s="260" t="str">
        <f>IF(SUM('Full Summary'!F188:H188)=0,"",SUM('Full Summary'!F188:H188))</f>
        <v/>
      </c>
      <c r="E186" s="260" t="str">
        <f>IF(SUM('Full Summary'!I188:K188)=0,"",SUM('Full Summary'!I188:K188))</f>
        <v/>
      </c>
      <c r="F186" s="260" t="str">
        <f>IF(SUM('Full Summary'!L188:N188)=0,"",SUM('Full Summary'!L188:N188))</f>
        <v/>
      </c>
      <c r="G186" s="260" t="str">
        <f>IF(SUM('Full Summary'!O188:Q188)=0,"",SUM('Full Summary'!O188:Q188))</f>
        <v/>
      </c>
      <c r="H186" s="260" t="str">
        <f>IF(SUM('Full Summary'!R188:T188)=0,"",SUM('Full Summary'!R188:T188))</f>
        <v/>
      </c>
      <c r="I186" s="260">
        <f>IF(SUM('Full Summary'!U188:W188)=0,"",SUM('Full Summary'!U188:W188))</f>
        <v>11</v>
      </c>
      <c r="J186" s="260"/>
      <c r="K186" s="43">
        <f>SUM(C186:J186)</f>
        <v>11</v>
      </c>
      <c r="L186" s="78"/>
      <c r="M186" s="78"/>
      <c r="N186" s="78"/>
    </row>
  </sheetData>
  <sheetProtection selectLockedCells="1" selectUnlockedCells="1"/>
  <mergeCells count="30">
    <mergeCell ref="A137:A141"/>
    <mergeCell ref="A177:A181"/>
    <mergeCell ref="A152:A156"/>
    <mergeCell ref="A72:A76"/>
    <mergeCell ref="A132:A136"/>
    <mergeCell ref="A77:A81"/>
    <mergeCell ref="A82:A86"/>
    <mergeCell ref="A127:A131"/>
    <mergeCell ref="A97:A101"/>
    <mergeCell ref="A117:A121"/>
    <mergeCell ref="A122:A126"/>
    <mergeCell ref="A112:A116"/>
    <mergeCell ref="A182:A186"/>
    <mergeCell ref="A142:A146"/>
    <mergeCell ref="A147:A151"/>
    <mergeCell ref="A157:A161"/>
    <mergeCell ref="A162:A166"/>
    <mergeCell ref="A167:A171"/>
    <mergeCell ref="A172:A176"/>
    <mergeCell ref="A2:A6"/>
    <mergeCell ref="A62:A66"/>
    <mergeCell ref="A22:A26"/>
    <mergeCell ref="A12:A16"/>
    <mergeCell ref="A7:A11"/>
    <mergeCell ref="A17:A21"/>
    <mergeCell ref="A67:A71"/>
    <mergeCell ref="A87:A91"/>
    <mergeCell ref="A92:A96"/>
    <mergeCell ref="A102:A106"/>
    <mergeCell ref="A107:A111"/>
  </mergeCells>
  <pageMargins left="0.74791666666666667" right="0.74791666666666667" top="0.98402777777777772" bottom="0.98402777777777772" header="0.51180555555555551" footer="0.51180555555555551"/>
  <pageSetup paperSize="9" scale="58" firstPageNumber="0" fitToHeight="2" orientation="portrait" horizontalDpi="300" verticalDpi="300" r:id="rId1"/>
  <headerFooter alignWithMargins="0"/>
  <webPublishItems count="1">
    <webPublishItem id="25229" divId="2011-12Comp Entries Results030212_25229" sourceType="sheet" destinationFile="C:\Users\Gordon\Documents\Gordon\WPS\2011-12\2011-12 Points Summary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workbookViewId="0"/>
  </sheetViews>
  <sheetFormatPr defaultRowHeight="15" x14ac:dyDescent="0.2"/>
  <cols>
    <col min="1" max="1" width="4.7109375" style="15" customWidth="1"/>
    <col min="2" max="2" width="58.28515625" customWidth="1"/>
    <col min="3" max="3" width="65.7109375" customWidth="1"/>
    <col min="4" max="4" width="10" customWidth="1"/>
    <col min="5" max="5" width="4.7109375" style="15" customWidth="1"/>
    <col min="6" max="6" width="46" customWidth="1"/>
    <col min="7" max="7" width="60.85546875" customWidth="1"/>
    <col min="8" max="8" width="7.5703125" customWidth="1"/>
    <col min="9" max="9" width="4.7109375" style="15" customWidth="1"/>
    <col min="10" max="10" width="35.85546875" customWidth="1"/>
    <col min="11" max="11" width="64" customWidth="1"/>
    <col min="12" max="12" width="6.85546875" customWidth="1"/>
    <col min="13" max="13" width="4.7109375" style="15" customWidth="1"/>
    <col min="14" max="14" width="42.28515625" customWidth="1"/>
    <col min="15" max="15" width="64.85546875" customWidth="1"/>
    <col min="17" max="17" width="4.42578125" customWidth="1"/>
    <col min="18" max="18" width="48.28515625" customWidth="1"/>
    <col min="19" max="19" width="60.140625" customWidth="1"/>
    <col min="20" max="20" width="7" customWidth="1"/>
    <col min="21" max="21" width="5.5703125" customWidth="1"/>
    <col min="22" max="22" width="40.42578125" customWidth="1"/>
    <col min="23" max="23" width="33.85546875" customWidth="1"/>
  </cols>
  <sheetData>
    <row r="1" spans="1:24" ht="18" x14ac:dyDescent="0.25">
      <c r="C1" s="81"/>
      <c r="E1" s="80"/>
      <c r="F1" s="81"/>
      <c r="G1" s="81"/>
      <c r="H1" s="81"/>
      <c r="I1" s="80"/>
      <c r="J1" s="81"/>
      <c r="K1" s="81"/>
      <c r="L1" s="81"/>
      <c r="M1" s="80"/>
      <c r="N1" s="81"/>
      <c r="O1" s="81"/>
      <c r="Q1" s="80"/>
      <c r="R1" s="81"/>
      <c r="S1" s="81"/>
      <c r="U1" s="80"/>
      <c r="V1" s="80"/>
      <c r="W1" s="81"/>
    </row>
    <row r="2" spans="1:24" ht="18" x14ac:dyDescent="0.25">
      <c r="B2" s="82" t="s">
        <v>991</v>
      </c>
      <c r="C2" s="81"/>
      <c r="E2" s="80"/>
      <c r="F2" s="82"/>
      <c r="G2" s="82"/>
      <c r="H2" s="82"/>
      <c r="I2" s="80"/>
      <c r="J2" s="82"/>
      <c r="K2" s="82"/>
      <c r="L2" s="82"/>
      <c r="M2" s="80"/>
      <c r="N2" s="82"/>
      <c r="O2" s="82"/>
      <c r="Q2" s="80"/>
      <c r="R2" s="82"/>
      <c r="S2" s="82"/>
      <c r="U2" s="80"/>
      <c r="V2" s="80"/>
      <c r="W2" s="82"/>
    </row>
    <row r="3" spans="1:24" ht="18" x14ac:dyDescent="0.25">
      <c r="B3" s="81" t="s">
        <v>992</v>
      </c>
      <c r="C3" s="81"/>
      <c r="E3" s="80"/>
      <c r="F3" s="81"/>
      <c r="G3" s="81"/>
      <c r="I3" s="80"/>
      <c r="J3" s="81"/>
      <c r="K3" s="81"/>
      <c r="M3" s="80"/>
      <c r="N3" s="81"/>
      <c r="O3" s="81"/>
      <c r="Q3" s="80"/>
      <c r="R3" s="81"/>
      <c r="S3" s="81"/>
      <c r="U3" s="80"/>
      <c r="V3" s="80"/>
      <c r="W3" s="81"/>
    </row>
    <row r="4" spans="1:24" ht="15.75" x14ac:dyDescent="0.25">
      <c r="B4" s="83" t="s">
        <v>993</v>
      </c>
      <c r="C4" s="284"/>
      <c r="F4" s="15"/>
      <c r="Q4" s="15"/>
      <c r="U4" s="15"/>
    </row>
    <row r="5" spans="1:24" ht="15.75" x14ac:dyDescent="0.25">
      <c r="A5" s="80"/>
      <c r="B5" s="80" t="s">
        <v>54</v>
      </c>
      <c r="C5" s="80"/>
      <c r="E5" s="80"/>
      <c r="F5" s="80" t="s">
        <v>55</v>
      </c>
      <c r="G5" s="80"/>
      <c r="I5" s="80"/>
      <c r="J5" s="80" t="s">
        <v>68</v>
      </c>
      <c r="K5" s="80"/>
      <c r="M5" s="80"/>
      <c r="N5" s="80" t="s">
        <v>50</v>
      </c>
      <c r="O5" s="80"/>
      <c r="Q5" s="80"/>
      <c r="R5" s="80" t="s">
        <v>51</v>
      </c>
      <c r="S5" s="80"/>
      <c r="U5" s="15"/>
      <c r="V5" s="80" t="s">
        <v>38</v>
      </c>
    </row>
    <row r="6" spans="1:24" ht="15.75" x14ac:dyDescent="0.25">
      <c r="A6" s="80"/>
      <c r="B6" s="80" t="s">
        <v>69</v>
      </c>
      <c r="C6" s="80" t="s">
        <v>124</v>
      </c>
      <c r="D6" s="83" t="s">
        <v>70</v>
      </c>
      <c r="E6" s="80"/>
      <c r="F6" s="80" t="s">
        <v>69</v>
      </c>
      <c r="G6" s="83" t="s">
        <v>71</v>
      </c>
      <c r="H6" s="83" t="s">
        <v>70</v>
      </c>
      <c r="I6" s="80"/>
      <c r="J6" s="80" t="s">
        <v>69</v>
      </c>
      <c r="K6" s="83" t="s">
        <v>71</v>
      </c>
      <c r="L6" s="83" t="s">
        <v>70</v>
      </c>
      <c r="M6" s="80"/>
      <c r="N6" s="80" t="s">
        <v>69</v>
      </c>
      <c r="O6" s="83" t="s">
        <v>71</v>
      </c>
      <c r="P6" s="15" t="s">
        <v>70</v>
      </c>
      <c r="Q6" s="80"/>
      <c r="R6" s="80" t="s">
        <v>69</v>
      </c>
      <c r="S6" s="83" t="s">
        <v>71</v>
      </c>
      <c r="T6" s="15" t="s">
        <v>70</v>
      </c>
      <c r="U6" s="15"/>
      <c r="V6" s="80" t="s">
        <v>69</v>
      </c>
      <c r="W6" s="83" t="s">
        <v>71</v>
      </c>
      <c r="X6" s="15" t="s">
        <v>70</v>
      </c>
    </row>
    <row r="7" spans="1:24" ht="15.75" x14ac:dyDescent="0.25">
      <c r="A7" s="80">
        <v>1</v>
      </c>
      <c r="B7" s="80"/>
      <c r="C7" s="16"/>
      <c r="D7" s="15"/>
      <c r="E7" s="80">
        <v>1</v>
      </c>
      <c r="F7" s="80"/>
      <c r="G7" s="15"/>
      <c r="H7" s="15"/>
      <c r="I7" s="80">
        <v>1</v>
      </c>
      <c r="J7" s="80"/>
      <c r="K7" s="15"/>
      <c r="L7" s="15"/>
      <c r="M7" s="80">
        <v>1</v>
      </c>
      <c r="N7" s="80"/>
      <c r="Q7" s="80">
        <v>1</v>
      </c>
      <c r="R7" s="80"/>
      <c r="U7">
        <v>1</v>
      </c>
      <c r="V7" s="80"/>
    </row>
    <row r="8" spans="1:24" ht="15.75" x14ac:dyDescent="0.25">
      <c r="A8" s="80">
        <v>2</v>
      </c>
      <c r="B8" s="80"/>
      <c r="C8" s="16"/>
      <c r="D8" s="15"/>
      <c r="E8" s="80">
        <v>2</v>
      </c>
      <c r="F8" s="154"/>
      <c r="G8" s="15"/>
      <c r="H8" s="15"/>
      <c r="I8" s="80">
        <v>2</v>
      </c>
      <c r="J8" s="80"/>
      <c r="K8" s="15"/>
      <c r="L8" s="15"/>
      <c r="M8" s="80">
        <v>2</v>
      </c>
      <c r="N8" s="80"/>
      <c r="Q8" s="80">
        <v>2</v>
      </c>
      <c r="R8" s="80"/>
      <c r="U8">
        <v>2</v>
      </c>
    </row>
    <row r="9" spans="1:24" ht="15.75" x14ac:dyDescent="0.25">
      <c r="A9" s="80">
        <v>3</v>
      </c>
      <c r="B9" s="80"/>
      <c r="C9" s="16"/>
      <c r="D9" s="15"/>
      <c r="E9" s="80">
        <v>3</v>
      </c>
      <c r="F9" s="154"/>
      <c r="G9" s="15"/>
      <c r="H9" s="15"/>
      <c r="I9" s="80">
        <v>3</v>
      </c>
      <c r="J9" s="80"/>
      <c r="L9" s="15"/>
      <c r="M9" s="80">
        <v>3</v>
      </c>
      <c r="N9" s="80"/>
      <c r="Q9" s="80">
        <v>3</v>
      </c>
      <c r="R9" s="80"/>
      <c r="U9">
        <v>3</v>
      </c>
    </row>
    <row r="10" spans="1:24" ht="15.75" x14ac:dyDescent="0.25">
      <c r="A10" s="80">
        <v>4</v>
      </c>
      <c r="B10" s="80"/>
      <c r="C10" s="16"/>
      <c r="D10" s="15"/>
      <c r="E10" s="80">
        <v>4</v>
      </c>
      <c r="F10" s="80"/>
      <c r="G10" s="15"/>
      <c r="H10" s="15"/>
      <c r="I10" s="80">
        <v>4</v>
      </c>
      <c r="J10" s="80"/>
      <c r="K10" s="15"/>
      <c r="L10" s="15"/>
      <c r="M10" s="80">
        <v>4</v>
      </c>
      <c r="N10" s="188"/>
      <c r="Q10" s="80">
        <v>4</v>
      </c>
      <c r="R10" s="80"/>
      <c r="U10">
        <v>4</v>
      </c>
    </row>
    <row r="11" spans="1:24" ht="15.75" x14ac:dyDescent="0.25">
      <c r="A11" s="80">
        <v>5</v>
      </c>
      <c r="B11" s="154"/>
      <c r="C11" s="16"/>
      <c r="D11" s="15"/>
      <c r="E11" s="80">
        <v>5</v>
      </c>
      <c r="F11" s="80"/>
      <c r="G11" s="15"/>
      <c r="H11" s="15"/>
      <c r="I11" s="80">
        <v>5</v>
      </c>
      <c r="J11" s="80"/>
      <c r="K11" s="15"/>
      <c r="L11" s="15"/>
      <c r="M11" s="80">
        <v>5</v>
      </c>
      <c r="N11" s="80"/>
      <c r="Q11" s="80">
        <v>5</v>
      </c>
      <c r="R11" s="283"/>
      <c r="U11">
        <v>5</v>
      </c>
    </row>
    <row r="12" spans="1:24" ht="15.75" x14ac:dyDescent="0.25">
      <c r="A12" s="80">
        <v>6</v>
      </c>
      <c r="B12" s="154"/>
      <c r="C12" s="16"/>
      <c r="D12" s="15"/>
      <c r="E12" s="80">
        <v>6</v>
      </c>
      <c r="F12" s="80"/>
      <c r="G12" s="15"/>
      <c r="H12" s="15"/>
      <c r="I12" s="80">
        <v>6</v>
      </c>
      <c r="J12" s="80"/>
      <c r="K12" s="15"/>
      <c r="L12" s="15"/>
      <c r="M12" s="80">
        <v>6</v>
      </c>
      <c r="N12" s="80"/>
      <c r="Q12" s="80">
        <v>6</v>
      </c>
      <c r="R12" s="80"/>
      <c r="U12">
        <v>6</v>
      </c>
    </row>
    <row r="13" spans="1:24" ht="15.75" x14ac:dyDescent="0.25">
      <c r="A13" s="80">
        <v>7</v>
      </c>
      <c r="B13" s="80"/>
      <c r="C13" s="2"/>
      <c r="D13" s="15"/>
      <c r="E13" s="80">
        <v>7</v>
      </c>
      <c r="F13" s="80"/>
      <c r="G13" s="15"/>
      <c r="H13" s="15"/>
      <c r="I13" s="80">
        <v>7</v>
      </c>
      <c r="J13" s="80"/>
      <c r="K13" s="15"/>
      <c r="L13" s="15"/>
      <c r="M13" s="80">
        <v>7</v>
      </c>
      <c r="N13" s="80"/>
      <c r="Q13" s="80">
        <v>7</v>
      </c>
      <c r="R13" s="80"/>
      <c r="U13">
        <v>7</v>
      </c>
    </row>
    <row r="14" spans="1:24" ht="15.75" x14ac:dyDescent="0.25">
      <c r="A14" s="80">
        <v>8</v>
      </c>
      <c r="B14" s="80"/>
      <c r="C14" s="16"/>
      <c r="D14" s="15"/>
      <c r="E14" s="80">
        <v>8</v>
      </c>
      <c r="F14" s="80"/>
      <c r="G14" s="15"/>
      <c r="H14" s="15"/>
      <c r="I14" s="80">
        <v>8</v>
      </c>
      <c r="J14" s="80"/>
      <c r="K14" s="15"/>
      <c r="L14" s="15"/>
      <c r="M14" s="80">
        <v>8</v>
      </c>
      <c r="N14" s="80"/>
      <c r="Q14" s="80">
        <v>8</v>
      </c>
      <c r="R14" s="80"/>
      <c r="U14">
        <v>8</v>
      </c>
    </row>
    <row r="15" spans="1:24" ht="15.75" x14ac:dyDescent="0.25">
      <c r="A15" s="80">
        <v>9</v>
      </c>
      <c r="B15" s="80"/>
      <c r="D15" s="15"/>
      <c r="E15" s="80">
        <v>9</v>
      </c>
      <c r="F15" s="80"/>
      <c r="G15" s="15"/>
      <c r="H15" s="15"/>
      <c r="I15" s="80">
        <v>9</v>
      </c>
      <c r="J15" s="80"/>
      <c r="K15" s="15"/>
      <c r="L15" s="15"/>
      <c r="M15" s="80">
        <v>9</v>
      </c>
      <c r="N15" s="80"/>
      <c r="Q15" s="80">
        <v>9</v>
      </c>
      <c r="R15" s="80"/>
      <c r="U15">
        <v>9</v>
      </c>
    </row>
    <row r="16" spans="1:24" ht="15.75" x14ac:dyDescent="0.25">
      <c r="A16" s="80">
        <v>10</v>
      </c>
      <c r="B16" s="80"/>
      <c r="D16" s="15"/>
      <c r="E16" s="80">
        <v>10</v>
      </c>
      <c r="F16" s="80"/>
      <c r="G16" s="15"/>
      <c r="H16" s="15"/>
      <c r="I16" s="80">
        <v>10</v>
      </c>
      <c r="J16" s="80"/>
      <c r="K16" s="15"/>
      <c r="L16" s="15"/>
      <c r="M16" s="80">
        <v>10</v>
      </c>
      <c r="N16" s="188"/>
      <c r="Q16" s="80">
        <v>10</v>
      </c>
      <c r="R16" s="80"/>
    </row>
    <row r="17" spans="1:18" ht="15.75" x14ac:dyDescent="0.25">
      <c r="A17" s="80">
        <v>11</v>
      </c>
      <c r="B17" s="154"/>
      <c r="D17" s="15"/>
      <c r="E17" s="80">
        <v>11</v>
      </c>
      <c r="F17" s="80"/>
      <c r="G17" s="15"/>
      <c r="H17" s="15"/>
      <c r="I17" s="80">
        <v>11</v>
      </c>
      <c r="J17" s="154"/>
      <c r="K17" s="15"/>
      <c r="L17" s="15"/>
      <c r="M17" s="80">
        <v>11</v>
      </c>
      <c r="N17" s="80"/>
      <c r="Q17" s="80">
        <v>11</v>
      </c>
      <c r="R17" s="80"/>
    </row>
    <row r="18" spans="1:18" ht="15.75" x14ac:dyDescent="0.25">
      <c r="A18" s="80">
        <v>12</v>
      </c>
      <c r="B18" s="80"/>
      <c r="D18" s="15"/>
      <c r="E18" s="80">
        <v>12</v>
      </c>
      <c r="F18" s="80"/>
      <c r="G18" s="15"/>
      <c r="H18" s="15"/>
      <c r="I18" s="80">
        <v>12</v>
      </c>
      <c r="J18" s="80"/>
      <c r="K18" s="15"/>
      <c r="L18" s="15"/>
      <c r="M18" s="80">
        <v>12</v>
      </c>
      <c r="N18" s="80"/>
      <c r="Q18" s="80">
        <v>12</v>
      </c>
      <c r="R18" s="80"/>
    </row>
    <row r="19" spans="1:18" ht="15.75" x14ac:dyDescent="0.25">
      <c r="A19" s="80">
        <v>13</v>
      </c>
      <c r="B19" s="80"/>
      <c r="D19" s="15"/>
      <c r="E19" s="80">
        <v>13</v>
      </c>
      <c r="F19" s="80"/>
      <c r="G19" s="15"/>
      <c r="H19" s="15"/>
      <c r="I19" s="80">
        <v>13</v>
      </c>
      <c r="J19" s="80"/>
      <c r="K19" s="15"/>
      <c r="L19" s="15"/>
      <c r="M19" s="80">
        <v>13</v>
      </c>
      <c r="N19" s="188"/>
      <c r="Q19" s="80">
        <v>13</v>
      </c>
      <c r="R19" s="80"/>
    </row>
    <row r="20" spans="1:18" ht="15.75" x14ac:dyDescent="0.25">
      <c r="A20" s="80">
        <v>14</v>
      </c>
      <c r="B20" s="154"/>
      <c r="C20" s="15"/>
      <c r="D20" s="15"/>
      <c r="E20" s="80">
        <v>14</v>
      </c>
      <c r="F20" s="154"/>
      <c r="G20" s="15"/>
      <c r="H20" s="15"/>
      <c r="I20" s="80">
        <v>14</v>
      </c>
      <c r="J20" s="80"/>
      <c r="K20" s="15"/>
      <c r="L20" s="15"/>
      <c r="M20" s="80">
        <v>14</v>
      </c>
      <c r="N20" s="80"/>
      <c r="Q20" s="80">
        <v>14</v>
      </c>
      <c r="R20" s="283"/>
    </row>
    <row r="21" spans="1:18" ht="15.75" x14ac:dyDescent="0.25">
      <c r="C21" s="15"/>
      <c r="D21" s="15"/>
      <c r="E21" s="80">
        <v>15</v>
      </c>
      <c r="F21" s="154"/>
      <c r="G21" s="15"/>
      <c r="H21" s="15"/>
      <c r="I21" s="80">
        <v>15</v>
      </c>
      <c r="J21" s="80"/>
      <c r="K21" s="15"/>
      <c r="L21" s="15"/>
      <c r="M21" s="80"/>
      <c r="Q21" s="80">
        <v>15</v>
      </c>
      <c r="R21" s="80"/>
    </row>
    <row r="22" spans="1:18" ht="15.75" x14ac:dyDescent="0.25">
      <c r="B22" s="15"/>
      <c r="C22" s="15"/>
      <c r="D22" s="15"/>
      <c r="E22" s="80">
        <v>16</v>
      </c>
      <c r="F22" s="80"/>
      <c r="G22" s="15"/>
      <c r="H22" s="15"/>
      <c r="I22" s="80">
        <v>16</v>
      </c>
      <c r="J22" s="80"/>
      <c r="K22" s="15"/>
      <c r="L22" s="15"/>
      <c r="M22" s="80"/>
      <c r="N22" s="80"/>
      <c r="Q22" s="80">
        <v>16</v>
      </c>
      <c r="R22" s="80"/>
    </row>
    <row r="23" spans="1:18" ht="15.75" x14ac:dyDescent="0.25">
      <c r="C23" s="15"/>
      <c r="D23" s="15"/>
      <c r="E23" s="80">
        <v>17</v>
      </c>
      <c r="F23" s="80"/>
      <c r="G23" s="15"/>
      <c r="H23" s="15"/>
      <c r="K23" s="15"/>
      <c r="L23" s="15"/>
      <c r="Q23" s="80">
        <v>17</v>
      </c>
      <c r="R23" s="283"/>
    </row>
    <row r="24" spans="1:18" ht="15.75" x14ac:dyDescent="0.25">
      <c r="B24" s="15"/>
      <c r="C24" s="15"/>
      <c r="D24" s="15"/>
      <c r="E24" s="80">
        <v>18</v>
      </c>
      <c r="F24" s="154"/>
      <c r="G24" s="15"/>
      <c r="H24" s="15"/>
      <c r="J24" s="15"/>
      <c r="K24" s="15"/>
      <c r="L24" s="15"/>
      <c r="Q24" s="80">
        <v>18</v>
      </c>
      <c r="R24" s="80"/>
    </row>
    <row r="25" spans="1:18" ht="15.75" x14ac:dyDescent="0.25">
      <c r="C25" s="15"/>
      <c r="D25" s="15"/>
      <c r="E25" s="80">
        <v>19</v>
      </c>
      <c r="F25" s="154"/>
      <c r="G25" s="15"/>
      <c r="H25" s="15"/>
      <c r="K25" s="15"/>
      <c r="L25" s="15"/>
      <c r="Q25" s="80">
        <v>19</v>
      </c>
      <c r="R25" s="80"/>
    </row>
    <row r="26" spans="1:18" ht="15.75" x14ac:dyDescent="0.25">
      <c r="B26" s="15"/>
      <c r="C26" s="15"/>
      <c r="D26" s="15"/>
      <c r="E26" s="80">
        <v>20</v>
      </c>
      <c r="F26" s="80"/>
      <c r="G26" s="15"/>
      <c r="H26" s="15"/>
      <c r="J26" s="15"/>
      <c r="K26" s="15"/>
      <c r="L26" s="15"/>
      <c r="Q26" s="80">
        <v>20</v>
      </c>
      <c r="R26" s="283"/>
    </row>
    <row r="27" spans="1:18" ht="15.75" x14ac:dyDescent="0.25">
      <c r="B27" s="15"/>
      <c r="C27" s="15"/>
      <c r="D27" s="15"/>
      <c r="E27" s="80">
        <v>21</v>
      </c>
      <c r="F27" s="80"/>
      <c r="G27" s="15"/>
      <c r="H27" s="15"/>
      <c r="K27" s="15"/>
      <c r="L27" s="15"/>
      <c r="N27" s="15"/>
      <c r="Q27" s="80">
        <v>21</v>
      </c>
      <c r="R27" s="80"/>
    </row>
    <row r="28" spans="1:18" ht="15.75" x14ac:dyDescent="0.25">
      <c r="B28" s="15"/>
      <c r="C28" s="15"/>
      <c r="D28" s="15"/>
      <c r="E28" s="80">
        <v>22</v>
      </c>
      <c r="F28" s="80"/>
      <c r="G28" s="15"/>
      <c r="H28" s="15"/>
      <c r="J28" s="15"/>
      <c r="K28" s="15"/>
      <c r="L28" s="15"/>
      <c r="N28" s="15"/>
      <c r="Q28" s="80">
        <v>22</v>
      </c>
      <c r="R28" s="80"/>
    </row>
    <row r="29" spans="1:18" ht="15.75" x14ac:dyDescent="0.25">
      <c r="B29" s="15"/>
      <c r="C29" s="15"/>
      <c r="D29" s="15"/>
      <c r="E29" s="80">
        <v>23</v>
      </c>
      <c r="F29" s="80"/>
      <c r="G29" s="15"/>
      <c r="H29" s="15"/>
      <c r="K29" s="15"/>
      <c r="L29" s="15"/>
      <c r="N29" s="15"/>
      <c r="Q29" s="80">
        <v>23</v>
      </c>
      <c r="R29" s="80"/>
    </row>
    <row r="30" spans="1:18" ht="15.75" x14ac:dyDescent="0.25">
      <c r="B30" s="15"/>
      <c r="C30" s="15"/>
      <c r="D30" s="15"/>
      <c r="E30" s="80">
        <v>24</v>
      </c>
      <c r="F30" s="80"/>
      <c r="G30" s="15"/>
      <c r="H30" s="15"/>
      <c r="J30" s="15"/>
      <c r="K30" s="15"/>
      <c r="L30" s="15"/>
      <c r="N30" s="15"/>
      <c r="Q30" s="80">
        <v>24</v>
      </c>
      <c r="R30" s="80"/>
    </row>
    <row r="31" spans="1:18" ht="15.75" x14ac:dyDescent="0.25">
      <c r="B31" s="15"/>
      <c r="C31" s="15"/>
      <c r="D31" s="15"/>
      <c r="E31" s="80">
        <v>25</v>
      </c>
      <c r="F31" s="80"/>
      <c r="G31" s="15"/>
      <c r="H31" s="15"/>
      <c r="K31" s="15"/>
      <c r="L31" s="15"/>
      <c r="N31" s="15"/>
      <c r="Q31" s="80">
        <v>25</v>
      </c>
      <c r="R31" s="80"/>
    </row>
    <row r="32" spans="1:18" ht="15.75" x14ac:dyDescent="0.25">
      <c r="B32" s="15"/>
      <c r="C32" s="15"/>
      <c r="D32" s="15"/>
      <c r="E32" s="80">
        <v>26</v>
      </c>
      <c r="F32" s="154"/>
      <c r="G32" s="15"/>
      <c r="H32" s="15"/>
      <c r="J32" s="15"/>
      <c r="K32" s="15"/>
      <c r="L32" s="15"/>
      <c r="N32" s="15"/>
      <c r="Q32" s="80">
        <v>26</v>
      </c>
      <c r="R32" s="80"/>
    </row>
    <row r="33" spans="2:18" ht="15.75" x14ac:dyDescent="0.25">
      <c r="B33" s="15"/>
      <c r="C33" s="15"/>
      <c r="D33" s="15"/>
      <c r="E33" s="80">
        <v>27</v>
      </c>
      <c r="F33" s="154"/>
      <c r="G33" s="15"/>
      <c r="H33" s="15"/>
      <c r="K33" s="15"/>
      <c r="L33" s="15"/>
      <c r="N33" s="15"/>
      <c r="Q33" s="80">
        <v>27</v>
      </c>
      <c r="R33" s="80"/>
    </row>
    <row r="34" spans="2:18" ht="15.75" x14ac:dyDescent="0.25">
      <c r="B34" s="15"/>
      <c r="C34" s="15"/>
      <c r="D34" s="15"/>
      <c r="E34" s="80">
        <v>28</v>
      </c>
      <c r="F34" s="80"/>
      <c r="G34" s="15"/>
      <c r="H34" s="15"/>
      <c r="J34" s="15"/>
      <c r="K34" s="15"/>
      <c r="L34" s="15"/>
      <c r="N34" s="15"/>
      <c r="Q34" s="80">
        <v>28</v>
      </c>
      <c r="R34" s="80"/>
    </row>
    <row r="35" spans="2:18" ht="15.75" x14ac:dyDescent="0.25">
      <c r="B35" s="15"/>
      <c r="C35" s="15"/>
      <c r="D35" s="15"/>
      <c r="E35" s="80"/>
      <c r="F35" s="154"/>
      <c r="G35" s="15"/>
      <c r="H35" s="15"/>
      <c r="J35" s="15"/>
      <c r="K35" s="15"/>
      <c r="L35" s="15"/>
      <c r="N35" s="15"/>
      <c r="Q35" s="80">
        <v>29</v>
      </c>
      <c r="R35" s="80"/>
    </row>
    <row r="36" spans="2:18" ht="15.75" x14ac:dyDescent="0.25">
      <c r="B36" s="15"/>
      <c r="C36" s="15"/>
      <c r="D36" s="15"/>
      <c r="E36" s="80"/>
      <c r="F36" s="80"/>
      <c r="G36" s="15"/>
      <c r="H36" s="15"/>
      <c r="J36" s="15"/>
      <c r="K36" s="15"/>
      <c r="L36" s="15"/>
      <c r="N36" s="15"/>
      <c r="Q36" s="80">
        <v>30</v>
      </c>
      <c r="R36" s="80"/>
    </row>
    <row r="37" spans="2:18" ht="15.75" x14ac:dyDescent="0.25">
      <c r="B37" s="15"/>
      <c r="C37" s="15"/>
      <c r="D37" s="15"/>
      <c r="E37" s="80"/>
      <c r="F37" s="154"/>
      <c r="G37" s="15"/>
      <c r="H37" s="15"/>
      <c r="J37" s="15"/>
      <c r="K37" s="15"/>
      <c r="L37" s="15"/>
      <c r="N37" s="15"/>
      <c r="Q37" s="80">
        <v>31</v>
      </c>
      <c r="R37" s="80"/>
    </row>
    <row r="38" spans="2:18" ht="15.75" x14ac:dyDescent="0.25">
      <c r="B38" s="15"/>
      <c r="C38" s="15"/>
      <c r="D38" s="15"/>
      <c r="F38" s="15"/>
      <c r="G38" s="15"/>
      <c r="H38" s="15"/>
      <c r="J38" s="15"/>
      <c r="K38" s="15"/>
      <c r="L38" s="15"/>
      <c r="N38" s="15"/>
      <c r="Q38" s="80">
        <v>32</v>
      </c>
      <c r="R38" s="188"/>
    </row>
    <row r="39" spans="2:18" ht="15.75" x14ac:dyDescent="0.25">
      <c r="B39" s="15"/>
      <c r="C39" s="15"/>
      <c r="D39" s="15"/>
      <c r="F39" s="15"/>
      <c r="G39" s="15"/>
      <c r="H39" s="15"/>
      <c r="J39" s="15"/>
      <c r="K39" s="15"/>
      <c r="L39" s="15"/>
      <c r="N39" s="15"/>
      <c r="Q39" s="80">
        <v>33</v>
      </c>
      <c r="R39" s="80"/>
    </row>
    <row r="40" spans="2:18" ht="15.75" x14ac:dyDescent="0.25">
      <c r="B40" s="15"/>
      <c r="C40" s="15"/>
      <c r="D40" s="15"/>
      <c r="F40" s="15"/>
      <c r="G40" s="15"/>
      <c r="H40" s="15"/>
      <c r="J40" s="15"/>
      <c r="K40" s="15"/>
      <c r="L40" s="15"/>
      <c r="N40" s="15"/>
      <c r="Q40" s="80">
        <v>34</v>
      </c>
      <c r="R40" s="80"/>
    </row>
    <row r="41" spans="2:18" ht="15.75" x14ac:dyDescent="0.25">
      <c r="B41" s="15"/>
      <c r="C41" s="15"/>
      <c r="D41" s="15"/>
      <c r="F41" s="15"/>
      <c r="G41" s="15"/>
      <c r="H41" s="15"/>
      <c r="J41" s="15"/>
      <c r="K41" s="15"/>
      <c r="L41" s="15"/>
      <c r="N41" s="15"/>
      <c r="Q41" s="80">
        <v>35</v>
      </c>
      <c r="R41" s="80"/>
    </row>
    <row r="42" spans="2:18" ht="15.75" x14ac:dyDescent="0.25">
      <c r="B42" s="15"/>
      <c r="C42" s="15"/>
      <c r="D42" s="15"/>
      <c r="F42" s="15"/>
      <c r="G42" s="15"/>
      <c r="H42" s="15"/>
      <c r="J42" s="15"/>
      <c r="K42" s="15"/>
      <c r="L42" s="15"/>
      <c r="N42" s="15"/>
      <c r="Q42" s="80">
        <v>36</v>
      </c>
      <c r="R42" s="80"/>
    </row>
    <row r="43" spans="2:18" ht="15.75" x14ac:dyDescent="0.25">
      <c r="B43" s="15"/>
      <c r="C43" s="15"/>
      <c r="D43" s="15"/>
      <c r="F43" s="15"/>
      <c r="G43" s="15"/>
      <c r="H43" s="15"/>
      <c r="J43" s="15"/>
      <c r="K43" s="15"/>
      <c r="L43" s="15"/>
      <c r="N43" s="15"/>
      <c r="Q43" s="80">
        <v>37</v>
      </c>
      <c r="R43" s="80"/>
    </row>
    <row r="44" spans="2:18" ht="15.75" x14ac:dyDescent="0.25">
      <c r="B44" s="15"/>
      <c r="C44" s="15"/>
      <c r="D44" s="15"/>
      <c r="F44" s="15"/>
      <c r="G44" s="15"/>
      <c r="H44" s="15"/>
      <c r="J44" s="15"/>
      <c r="K44" s="15"/>
      <c r="L44" s="15"/>
      <c r="N44" s="15"/>
      <c r="Q44" s="80">
        <v>38</v>
      </c>
      <c r="R44" s="80"/>
    </row>
    <row r="45" spans="2:18" ht="15.75" x14ac:dyDescent="0.25">
      <c r="B45" s="15"/>
      <c r="C45" s="15"/>
      <c r="D45" s="15"/>
      <c r="F45" s="15"/>
      <c r="G45" s="15"/>
      <c r="H45" s="15"/>
      <c r="J45" s="15"/>
      <c r="K45" s="15"/>
      <c r="L45" s="15"/>
      <c r="N45" s="15"/>
      <c r="Q45" s="80">
        <v>39</v>
      </c>
      <c r="R45" s="80"/>
    </row>
    <row r="46" spans="2:18" ht="15.75" x14ac:dyDescent="0.25">
      <c r="D46" s="15"/>
      <c r="F46" s="15"/>
      <c r="J46" s="15"/>
      <c r="N46" s="15"/>
      <c r="Q46" s="80">
        <v>40</v>
      </c>
      <c r="R46" s="80"/>
    </row>
    <row r="47" spans="2:18" x14ac:dyDescent="0.2">
      <c r="D47" s="15"/>
      <c r="F47" s="15"/>
      <c r="J47" s="15"/>
      <c r="N47" s="15"/>
    </row>
    <row r="48" spans="2:18" x14ac:dyDescent="0.2">
      <c r="D48" s="15"/>
      <c r="F48" s="15"/>
      <c r="J48" s="15"/>
      <c r="N48" s="15"/>
    </row>
    <row r="49" spans="1:14" x14ac:dyDescent="0.2">
      <c r="D49" s="15"/>
      <c r="F49" s="15"/>
      <c r="J49" s="15"/>
      <c r="N49" s="15"/>
    </row>
    <row r="50" spans="1:14" x14ac:dyDescent="0.2">
      <c r="F50" s="15"/>
      <c r="J50" s="15"/>
      <c r="N50" s="15"/>
    </row>
    <row r="51" spans="1:14" x14ac:dyDescent="0.2">
      <c r="F51" s="15"/>
    </row>
    <row r="52" spans="1:14" ht="12.75" x14ac:dyDescent="0.2">
      <c r="A52"/>
      <c r="E52"/>
      <c r="I52"/>
      <c r="M52"/>
    </row>
    <row r="53" spans="1:14" ht="12.75" x14ac:dyDescent="0.2">
      <c r="A53"/>
      <c r="E53"/>
      <c r="I53"/>
      <c r="M53"/>
    </row>
    <row r="54" spans="1:14" ht="12.75" x14ac:dyDescent="0.2">
      <c r="A54"/>
      <c r="E54"/>
      <c r="I54"/>
      <c r="M54"/>
    </row>
    <row r="55" spans="1:14" ht="12.75" x14ac:dyDescent="0.2">
      <c r="A55"/>
      <c r="E55"/>
      <c r="I55"/>
      <c r="M55"/>
    </row>
    <row r="56" spans="1:14" ht="12.75" x14ac:dyDescent="0.2">
      <c r="A56"/>
      <c r="E56"/>
      <c r="I56"/>
      <c r="M56"/>
    </row>
    <row r="57" spans="1:14" ht="12.75" x14ac:dyDescent="0.2">
      <c r="A57"/>
      <c r="E57"/>
      <c r="I57"/>
      <c r="M57"/>
    </row>
    <row r="58" spans="1:14" ht="12.75" x14ac:dyDescent="0.2">
      <c r="A58"/>
      <c r="E58"/>
      <c r="I58"/>
      <c r="M58"/>
    </row>
    <row r="59" spans="1:14" ht="12.75" x14ac:dyDescent="0.2">
      <c r="A59"/>
      <c r="E59"/>
      <c r="I59"/>
      <c r="M59"/>
    </row>
    <row r="60" spans="1:14" ht="12.75" x14ac:dyDescent="0.2">
      <c r="A60"/>
      <c r="E60"/>
      <c r="I60"/>
      <c r="M60"/>
    </row>
    <row r="61" spans="1:14" ht="12.75" x14ac:dyDescent="0.2">
      <c r="A61"/>
      <c r="E61"/>
      <c r="I61"/>
      <c r="M61"/>
    </row>
    <row r="62" spans="1:14" ht="12.75" x14ac:dyDescent="0.2">
      <c r="A62"/>
      <c r="E62"/>
      <c r="I62"/>
      <c r="M62"/>
    </row>
    <row r="63" spans="1:14" ht="12.75" x14ac:dyDescent="0.2">
      <c r="A63"/>
      <c r="E63"/>
      <c r="I63"/>
      <c r="M63"/>
    </row>
    <row r="64" spans="1:14" ht="12.75" x14ac:dyDescent="0.2">
      <c r="A64"/>
      <c r="E64"/>
      <c r="I64"/>
      <c r="M64"/>
    </row>
    <row r="65" spans="1:13" ht="12.75" x14ac:dyDescent="0.2">
      <c r="A65"/>
      <c r="E65"/>
      <c r="I65"/>
      <c r="M65"/>
    </row>
    <row r="66" spans="1:13" ht="12.75" x14ac:dyDescent="0.2">
      <c r="A66"/>
      <c r="E66"/>
      <c r="I66"/>
      <c r="M66"/>
    </row>
    <row r="67" spans="1:13" ht="12.75" x14ac:dyDescent="0.2">
      <c r="A67"/>
      <c r="E67"/>
      <c r="I67"/>
      <c r="M67"/>
    </row>
    <row r="68" spans="1:13" ht="12.75" x14ac:dyDescent="0.2">
      <c r="A68"/>
      <c r="E68"/>
      <c r="I68"/>
      <c r="M68"/>
    </row>
    <row r="69" spans="1:13" ht="12.75" x14ac:dyDescent="0.2">
      <c r="A69"/>
      <c r="E69"/>
      <c r="I69"/>
      <c r="M69"/>
    </row>
    <row r="70" spans="1:13" ht="12.75" x14ac:dyDescent="0.2">
      <c r="A70"/>
      <c r="E70"/>
      <c r="I70"/>
      <c r="M70"/>
    </row>
    <row r="71" spans="1:13" ht="12.75" x14ac:dyDescent="0.2">
      <c r="A71"/>
      <c r="E71"/>
      <c r="I71"/>
      <c r="M71"/>
    </row>
    <row r="72" spans="1:13" ht="12.75" x14ac:dyDescent="0.2">
      <c r="A72"/>
      <c r="E72"/>
      <c r="I72"/>
      <c r="M72"/>
    </row>
    <row r="73" spans="1:13" ht="12.75" x14ac:dyDescent="0.2">
      <c r="A73"/>
      <c r="E73"/>
      <c r="I73"/>
      <c r="M73"/>
    </row>
    <row r="74" spans="1:13" ht="12.75" x14ac:dyDescent="0.2">
      <c r="A74"/>
      <c r="E74"/>
      <c r="I74"/>
      <c r="M74"/>
    </row>
    <row r="75" spans="1:13" ht="12.75" x14ac:dyDescent="0.2">
      <c r="A75"/>
      <c r="E75"/>
      <c r="I75"/>
      <c r="M75"/>
    </row>
    <row r="76" spans="1:13" ht="12.75" x14ac:dyDescent="0.2">
      <c r="A76"/>
      <c r="E76"/>
      <c r="I76"/>
      <c r="M76"/>
    </row>
    <row r="77" spans="1:13" ht="12.75" x14ac:dyDescent="0.2">
      <c r="A77"/>
      <c r="E77"/>
      <c r="I77"/>
      <c r="M77"/>
    </row>
    <row r="78" spans="1:13" ht="12.75" x14ac:dyDescent="0.2">
      <c r="A78"/>
      <c r="E78"/>
      <c r="I78"/>
      <c r="M7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"/>
  <sheetViews>
    <sheetView workbookViewId="0"/>
  </sheetViews>
  <sheetFormatPr defaultRowHeight="17.25" customHeight="1" x14ac:dyDescent="0.2"/>
  <cols>
    <col min="1" max="1" width="4.7109375" style="15" customWidth="1"/>
    <col min="2" max="2" width="59" style="15" customWidth="1"/>
    <col min="3" max="3" width="25.140625" style="15" customWidth="1"/>
    <col min="4" max="5" width="9" style="15" customWidth="1"/>
    <col min="6" max="6" width="2.42578125" style="15" customWidth="1"/>
    <col min="7" max="7" width="4.7109375" style="15" customWidth="1"/>
    <col min="8" max="8" width="46.140625" style="15" customWidth="1"/>
    <col min="9" max="9" width="26.42578125" style="15" customWidth="1"/>
    <col min="10" max="11" width="9" style="15" customWidth="1"/>
    <col min="12" max="12" width="2.140625" style="15" customWidth="1"/>
    <col min="13" max="13" width="4.7109375" style="15" customWidth="1"/>
    <col min="14" max="14" width="45.7109375" style="15" customWidth="1"/>
    <col min="15" max="15" width="32.7109375" style="15" customWidth="1"/>
    <col min="16" max="17" width="9" style="15" customWidth="1"/>
    <col min="18" max="18" width="2" style="15" customWidth="1"/>
    <col min="19" max="19" width="4.7109375" style="15" customWidth="1"/>
    <col min="20" max="20" width="45.7109375" style="15" customWidth="1"/>
    <col min="21" max="21" width="32.7109375" style="15" customWidth="1"/>
    <col min="22" max="23" width="9" style="15" customWidth="1"/>
    <col min="24" max="24" width="2.42578125" style="15" customWidth="1"/>
    <col min="25" max="25" width="6.140625" style="15" customWidth="1"/>
    <col min="26" max="26" width="53.140625" style="15" customWidth="1"/>
    <col min="27" max="27" width="32.7109375" style="15" customWidth="1"/>
    <col min="28" max="29" width="9" style="15" customWidth="1"/>
    <col min="30" max="30" width="2.5703125" style="15" customWidth="1"/>
    <col min="31" max="31" width="6.140625" style="15" customWidth="1"/>
    <col min="32" max="32" width="42.7109375" style="15" customWidth="1"/>
    <col min="33" max="33" width="33.28515625" style="15" customWidth="1"/>
    <col min="34" max="16384" width="9.140625" style="15"/>
  </cols>
  <sheetData>
    <row r="1" spans="1:36" s="80" customFormat="1" ht="17.25" customHeight="1" x14ac:dyDescent="0.25">
      <c r="B1" s="80" t="s">
        <v>5</v>
      </c>
      <c r="C1" s="81"/>
      <c r="D1" s="84"/>
      <c r="E1" s="84"/>
      <c r="F1" s="84"/>
      <c r="H1" s="80" t="s">
        <v>5</v>
      </c>
      <c r="I1" s="81"/>
      <c r="M1" s="83"/>
      <c r="N1" s="80" t="s">
        <v>5</v>
      </c>
      <c r="O1" s="81"/>
      <c r="T1" s="80" t="s">
        <v>5</v>
      </c>
      <c r="U1" s="81"/>
      <c r="Z1" s="80" t="s">
        <v>5</v>
      </c>
      <c r="AA1" s="81" t="s">
        <v>290</v>
      </c>
      <c r="AF1" s="80" t="s">
        <v>5</v>
      </c>
      <c r="AG1" s="83"/>
      <c r="AH1"/>
    </row>
    <row r="2" spans="1:36" s="80" customFormat="1" ht="17.25" customHeight="1" x14ac:dyDescent="0.25">
      <c r="B2" s="80" t="s">
        <v>6</v>
      </c>
      <c r="C2" s="82"/>
      <c r="D2" s="84"/>
      <c r="E2" s="84"/>
      <c r="F2" s="84"/>
      <c r="H2" s="80" t="s">
        <v>6</v>
      </c>
      <c r="I2" s="82"/>
      <c r="M2" s="82"/>
      <c r="N2" s="80" t="s">
        <v>6</v>
      </c>
      <c r="O2" s="82"/>
      <c r="T2" s="80" t="s">
        <v>6</v>
      </c>
      <c r="U2" s="82"/>
      <c r="Z2" s="80" t="s">
        <v>6</v>
      </c>
      <c r="AA2" s="82">
        <v>41732</v>
      </c>
      <c r="AF2" s="80" t="s">
        <v>6</v>
      </c>
      <c r="AG2" s="82"/>
      <c r="AH2"/>
    </row>
    <row r="3" spans="1:36" s="80" customFormat="1" ht="17.25" customHeight="1" x14ac:dyDescent="0.25">
      <c r="B3" s="80" t="s">
        <v>7</v>
      </c>
      <c r="C3" s="81"/>
      <c r="D3" s="84"/>
      <c r="E3" s="84"/>
      <c r="F3" s="84"/>
      <c r="H3" s="80" t="s">
        <v>7</v>
      </c>
      <c r="I3" s="81"/>
      <c r="M3" s="83"/>
      <c r="N3" s="80" t="s">
        <v>7</v>
      </c>
      <c r="O3" s="81"/>
      <c r="T3" s="80" t="s">
        <v>7</v>
      </c>
      <c r="U3" s="81"/>
      <c r="Z3" s="80" t="s">
        <v>7</v>
      </c>
      <c r="AA3" s="81" t="s">
        <v>835</v>
      </c>
      <c r="AF3" s="80" t="s">
        <v>7</v>
      </c>
      <c r="AG3" s="83"/>
      <c r="AH3"/>
    </row>
    <row r="4" spans="1:36" s="80" customFormat="1" ht="17.25" customHeight="1" x14ac:dyDescent="0.25">
      <c r="C4"/>
      <c r="D4" s="84"/>
      <c r="E4" s="84"/>
      <c r="F4" s="84"/>
      <c r="I4"/>
      <c r="O4"/>
      <c r="U4"/>
      <c r="AA4"/>
      <c r="AF4" s="15"/>
      <c r="AG4" s="15"/>
      <c r="AH4"/>
    </row>
    <row r="5" spans="1:36" s="80" customFormat="1" ht="17.25" customHeight="1" x14ac:dyDescent="0.25">
      <c r="B5" s="80" t="s">
        <v>54</v>
      </c>
      <c r="D5" s="84"/>
      <c r="E5" s="84"/>
      <c r="F5" s="84"/>
      <c r="H5" s="80" t="s">
        <v>55</v>
      </c>
      <c r="N5" s="80" t="s">
        <v>68</v>
      </c>
      <c r="T5" s="80" t="s">
        <v>50</v>
      </c>
      <c r="Z5" s="80" t="s">
        <v>51</v>
      </c>
      <c r="AF5" s="80" t="s">
        <v>38</v>
      </c>
      <c r="AG5" s="15"/>
      <c r="AH5"/>
    </row>
    <row r="6" spans="1:36" s="80" customFormat="1" ht="17.25" customHeight="1" x14ac:dyDescent="0.25">
      <c r="B6" s="80" t="s">
        <v>69</v>
      </c>
      <c r="C6" s="80" t="s">
        <v>72</v>
      </c>
      <c r="D6" s="85" t="s">
        <v>70</v>
      </c>
      <c r="E6" s="85" t="s">
        <v>73</v>
      </c>
      <c r="F6" s="84"/>
      <c r="H6" s="80" t="s">
        <v>69</v>
      </c>
      <c r="I6" s="80" t="s">
        <v>72</v>
      </c>
      <c r="J6" s="85" t="s">
        <v>70</v>
      </c>
      <c r="K6" s="85" t="s">
        <v>73</v>
      </c>
      <c r="N6" s="80" t="s">
        <v>69</v>
      </c>
      <c r="O6" s="80" t="s">
        <v>72</v>
      </c>
      <c r="P6" s="85" t="s">
        <v>70</v>
      </c>
      <c r="Q6" s="85" t="s">
        <v>73</v>
      </c>
      <c r="T6" s="80" t="s">
        <v>69</v>
      </c>
      <c r="U6" s="80" t="s">
        <v>72</v>
      </c>
      <c r="V6" s="85" t="s">
        <v>70</v>
      </c>
      <c r="W6" s="85" t="s">
        <v>73</v>
      </c>
      <c r="Z6" s="80" t="s">
        <v>69</v>
      </c>
      <c r="AA6" s="80" t="s">
        <v>72</v>
      </c>
      <c r="AB6" s="85" t="s">
        <v>70</v>
      </c>
      <c r="AC6" s="85" t="s">
        <v>73</v>
      </c>
      <c r="AF6" s="80" t="s">
        <v>69</v>
      </c>
      <c r="AG6" s="84" t="s">
        <v>72</v>
      </c>
      <c r="AH6" s="15" t="s">
        <v>70</v>
      </c>
      <c r="AI6" s="85" t="s">
        <v>73</v>
      </c>
    </row>
    <row r="7" spans="1:36" ht="17.25" customHeight="1" x14ac:dyDescent="0.25">
      <c r="A7" s="80">
        <v>1</v>
      </c>
      <c r="B7" s="80"/>
      <c r="E7"/>
      <c r="F7"/>
      <c r="G7" s="80">
        <v>1</v>
      </c>
      <c r="H7" s="80"/>
      <c r="I7" s="175"/>
      <c r="J7" s="99"/>
      <c r="K7" s="9"/>
      <c r="L7"/>
      <c r="M7" s="80">
        <v>1</v>
      </c>
      <c r="N7" s="80"/>
      <c r="P7" s="99"/>
      <c r="Q7" s="9"/>
      <c r="R7"/>
      <c r="S7" s="80">
        <v>1</v>
      </c>
      <c r="T7" s="80"/>
      <c r="V7" s="99"/>
      <c r="W7" s="9"/>
      <c r="Y7" s="80">
        <v>1</v>
      </c>
      <c r="Z7" s="80"/>
      <c r="AB7" s="99"/>
      <c r="AC7" s="9"/>
      <c r="AE7" s="80">
        <v>1</v>
      </c>
      <c r="AF7" s="80"/>
      <c r="AH7"/>
      <c r="AI7"/>
      <c r="AJ7"/>
    </row>
    <row r="8" spans="1:36" ht="17.25" customHeight="1" x14ac:dyDescent="0.25">
      <c r="A8" s="80">
        <v>2</v>
      </c>
      <c r="B8" s="80"/>
      <c r="E8"/>
      <c r="F8"/>
      <c r="G8" s="80">
        <v>2</v>
      </c>
      <c r="H8" s="154"/>
      <c r="I8" s="175"/>
      <c r="J8" s="99"/>
      <c r="K8" s="9"/>
      <c r="L8"/>
      <c r="M8" s="80">
        <v>2</v>
      </c>
      <c r="N8" s="80"/>
      <c r="P8" s="99"/>
      <c r="Q8" s="9"/>
      <c r="R8"/>
      <c r="S8" s="80">
        <v>2</v>
      </c>
      <c r="T8" s="80"/>
      <c r="V8" s="99"/>
      <c r="W8" s="9"/>
      <c r="Y8" s="80">
        <v>2</v>
      </c>
      <c r="Z8" s="80"/>
      <c r="AB8" s="99"/>
      <c r="AC8" s="9"/>
      <c r="AE8" s="80">
        <v>2</v>
      </c>
      <c r="AH8"/>
      <c r="AI8"/>
      <c r="AJ8"/>
    </row>
    <row r="9" spans="1:36" ht="17.25" customHeight="1" x14ac:dyDescent="0.25">
      <c r="A9" s="80">
        <v>3</v>
      </c>
      <c r="B9" s="80"/>
      <c r="E9"/>
      <c r="F9"/>
      <c r="G9" s="80">
        <v>3</v>
      </c>
      <c r="H9" s="154"/>
      <c r="J9" s="99"/>
      <c r="K9" s="9"/>
      <c r="L9"/>
      <c r="M9" s="80">
        <v>3</v>
      </c>
      <c r="N9" s="80"/>
      <c r="O9" s="175"/>
      <c r="P9" s="99"/>
      <c r="Q9" s="9"/>
      <c r="R9"/>
      <c r="S9" s="80">
        <v>3</v>
      </c>
      <c r="T9" s="80"/>
      <c r="V9" s="99"/>
      <c r="W9" s="9"/>
      <c r="Y9" s="80">
        <v>3</v>
      </c>
      <c r="Z9" s="80"/>
      <c r="AB9" s="99"/>
      <c r="AC9" s="9"/>
      <c r="AE9" s="80">
        <v>3</v>
      </c>
      <c r="AH9"/>
      <c r="AI9"/>
      <c r="AJ9"/>
    </row>
    <row r="10" spans="1:36" ht="17.25" customHeight="1" x14ac:dyDescent="0.25">
      <c r="A10" s="80">
        <v>4</v>
      </c>
      <c r="B10" s="80"/>
      <c r="C10" s="175"/>
      <c r="E10"/>
      <c r="F10"/>
      <c r="G10" s="80">
        <v>4</v>
      </c>
      <c r="H10" s="80"/>
      <c r="J10" s="99"/>
      <c r="K10" s="9"/>
      <c r="L10"/>
      <c r="M10" s="80">
        <v>4</v>
      </c>
      <c r="N10" s="80"/>
      <c r="P10" s="99"/>
      <c r="Q10" s="99"/>
      <c r="R10"/>
      <c r="S10" s="80">
        <v>4</v>
      </c>
      <c r="T10" s="188"/>
      <c r="V10" s="99"/>
      <c r="W10" s="9"/>
      <c r="Y10" s="80">
        <v>4</v>
      </c>
      <c r="Z10" s="80"/>
      <c r="AB10" s="99"/>
      <c r="AC10" s="9"/>
      <c r="AE10" s="80">
        <v>4</v>
      </c>
      <c r="AH10"/>
      <c r="AI10"/>
      <c r="AJ10"/>
    </row>
    <row r="11" spans="1:36" ht="17.25" customHeight="1" x14ac:dyDescent="0.25">
      <c r="A11" s="80">
        <v>5</v>
      </c>
      <c r="B11" s="154"/>
      <c r="E11"/>
      <c r="F11"/>
      <c r="G11" s="80">
        <v>5</v>
      </c>
      <c r="H11" s="80"/>
      <c r="I11" s="175"/>
      <c r="J11" s="99"/>
      <c r="K11" s="9"/>
      <c r="L11"/>
      <c r="M11" s="80">
        <v>5</v>
      </c>
      <c r="N11" s="80"/>
      <c r="P11" s="99"/>
      <c r="Q11" s="9"/>
      <c r="R11"/>
      <c r="S11" s="80">
        <v>5</v>
      </c>
      <c r="T11" s="80"/>
      <c r="V11" s="99"/>
      <c r="W11" s="9"/>
      <c r="Y11" s="80">
        <v>5</v>
      </c>
      <c r="Z11" s="283"/>
      <c r="AB11" s="99"/>
      <c r="AC11" s="9"/>
      <c r="AE11" s="80">
        <v>5</v>
      </c>
      <c r="AH11"/>
      <c r="AI11"/>
      <c r="AJ11"/>
    </row>
    <row r="12" spans="1:36" ht="17.25" customHeight="1" x14ac:dyDescent="0.25">
      <c r="A12" s="80">
        <v>6</v>
      </c>
      <c r="B12" s="154"/>
      <c r="C12" s="175"/>
      <c r="E12"/>
      <c r="F12"/>
      <c r="G12" s="80">
        <v>6</v>
      </c>
      <c r="H12" s="80"/>
      <c r="J12" s="99"/>
      <c r="K12" s="9"/>
      <c r="L12"/>
      <c r="M12" s="80">
        <v>6</v>
      </c>
      <c r="N12" s="80"/>
      <c r="P12" s="99"/>
      <c r="Q12" s="9"/>
      <c r="R12"/>
      <c r="S12" s="80">
        <v>6</v>
      </c>
      <c r="T12" s="80"/>
      <c r="V12" s="99"/>
      <c r="W12" s="9"/>
      <c r="Y12" s="80">
        <v>6</v>
      </c>
      <c r="Z12" s="80"/>
      <c r="AB12" s="99"/>
      <c r="AC12" s="9"/>
      <c r="AE12" s="80">
        <v>6</v>
      </c>
      <c r="AH12"/>
      <c r="AI12"/>
      <c r="AJ12"/>
    </row>
    <row r="13" spans="1:36" ht="17.25" customHeight="1" x14ac:dyDescent="0.25">
      <c r="A13" s="80">
        <v>7</v>
      </c>
      <c r="B13" s="80"/>
      <c r="C13" s="175"/>
      <c r="E13"/>
      <c r="F13"/>
      <c r="G13" s="80">
        <v>7</v>
      </c>
      <c r="H13" s="80"/>
      <c r="I13" s="175"/>
      <c r="J13" s="99"/>
      <c r="K13" s="9"/>
      <c r="L13"/>
      <c r="M13" s="80">
        <v>7</v>
      </c>
      <c r="N13" s="80"/>
      <c r="P13" s="99"/>
      <c r="Q13" s="99"/>
      <c r="R13" s="86"/>
      <c r="S13" s="80">
        <v>7</v>
      </c>
      <c r="T13" s="80"/>
      <c r="V13" s="99"/>
      <c r="W13" s="9"/>
      <c r="Y13" s="80">
        <v>7</v>
      </c>
      <c r="Z13" s="80"/>
      <c r="AB13" s="99"/>
      <c r="AC13" s="9"/>
      <c r="AE13" s="80">
        <v>7</v>
      </c>
      <c r="AH13"/>
      <c r="AI13" s="86"/>
      <c r="AJ13" s="86"/>
    </row>
    <row r="14" spans="1:36" ht="17.25" customHeight="1" x14ac:dyDescent="0.25">
      <c r="A14" s="80">
        <v>8</v>
      </c>
      <c r="B14" s="80"/>
      <c r="E14"/>
      <c r="F14"/>
      <c r="G14" s="80">
        <v>8</v>
      </c>
      <c r="H14" s="80"/>
      <c r="I14" s="175"/>
      <c r="J14" s="99"/>
      <c r="K14" s="9"/>
      <c r="L14"/>
      <c r="M14" s="80">
        <v>8</v>
      </c>
      <c r="N14" s="80"/>
      <c r="P14" s="99"/>
      <c r="Q14" s="9"/>
      <c r="R14" s="86"/>
      <c r="S14" s="80">
        <v>8</v>
      </c>
      <c r="T14" s="80"/>
      <c r="V14" s="99"/>
      <c r="W14" s="9"/>
      <c r="Y14" s="80">
        <v>8</v>
      </c>
      <c r="Z14" s="80"/>
      <c r="AB14" s="99"/>
      <c r="AC14" s="9"/>
      <c r="AE14" s="80">
        <v>8</v>
      </c>
      <c r="AH14"/>
      <c r="AI14" s="86"/>
      <c r="AJ14" s="86"/>
    </row>
    <row r="15" spans="1:36" ht="17.25" customHeight="1" x14ac:dyDescent="0.25">
      <c r="A15" s="80">
        <v>9</v>
      </c>
      <c r="B15" s="80"/>
      <c r="E15"/>
      <c r="F15"/>
      <c r="G15" s="80">
        <v>9</v>
      </c>
      <c r="H15" s="80"/>
      <c r="I15" s="175"/>
      <c r="J15" s="99"/>
      <c r="K15" s="9"/>
      <c r="L15"/>
      <c r="M15" s="80">
        <v>9</v>
      </c>
      <c r="N15" s="80"/>
      <c r="P15" s="99"/>
      <c r="Q15" s="99"/>
      <c r="R15" s="86"/>
      <c r="S15" s="80">
        <v>9</v>
      </c>
      <c r="T15" s="80"/>
      <c r="V15" s="99"/>
      <c r="W15" s="9"/>
      <c r="Y15" s="80">
        <v>9</v>
      </c>
      <c r="Z15" s="80"/>
      <c r="AB15" s="99"/>
      <c r="AC15" s="9"/>
      <c r="AE15" s="80">
        <v>9</v>
      </c>
      <c r="AH15"/>
      <c r="AI15" s="86"/>
      <c r="AJ15" s="86"/>
    </row>
    <row r="16" spans="1:36" ht="17.25" customHeight="1" x14ac:dyDescent="0.25">
      <c r="A16" s="80">
        <v>10</v>
      </c>
      <c r="B16" s="80"/>
      <c r="E16"/>
      <c r="F16"/>
      <c r="G16" s="80">
        <v>10</v>
      </c>
      <c r="H16" s="80"/>
      <c r="I16" s="175"/>
      <c r="J16" s="99"/>
      <c r="K16" s="9"/>
      <c r="L16"/>
      <c r="M16" s="80">
        <v>10</v>
      </c>
      <c r="N16" s="80"/>
      <c r="P16" s="86"/>
      <c r="Q16" s="86"/>
      <c r="R16" s="86"/>
      <c r="S16" s="80">
        <v>10</v>
      </c>
      <c r="T16" s="188"/>
      <c r="V16" s="99"/>
      <c r="W16" s="9"/>
      <c r="Y16" s="80">
        <v>10</v>
      </c>
      <c r="Z16" s="80"/>
      <c r="AB16" s="99"/>
      <c r="AC16" s="9"/>
      <c r="AE16" s="80">
        <v>10</v>
      </c>
      <c r="AH16" s="86"/>
      <c r="AI16" s="86"/>
      <c r="AJ16" s="86"/>
    </row>
    <row r="17" spans="1:36" ht="17.25" customHeight="1" x14ac:dyDescent="0.25">
      <c r="A17" s="80">
        <v>11</v>
      </c>
      <c r="B17" s="154"/>
      <c r="C17" s="175"/>
      <c r="E17"/>
      <c r="F17"/>
      <c r="G17" s="80">
        <v>11</v>
      </c>
      <c r="H17" s="80"/>
      <c r="J17" s="99"/>
      <c r="K17" s="9"/>
      <c r="L17"/>
      <c r="M17" s="80">
        <v>11</v>
      </c>
      <c r="N17" s="154"/>
      <c r="P17" s="86"/>
      <c r="Q17" s="86"/>
      <c r="R17" s="86"/>
      <c r="S17" s="80">
        <v>11</v>
      </c>
      <c r="T17" s="80"/>
      <c r="V17" s="99"/>
      <c r="W17" s="9"/>
      <c r="Y17" s="80">
        <v>11</v>
      </c>
      <c r="Z17" s="80"/>
      <c r="AB17" s="99"/>
      <c r="AC17" s="9"/>
      <c r="AE17" s="80">
        <v>11</v>
      </c>
      <c r="AH17" s="86"/>
      <c r="AI17" s="86"/>
      <c r="AJ17" s="86"/>
    </row>
    <row r="18" spans="1:36" ht="17.25" customHeight="1" x14ac:dyDescent="0.25">
      <c r="A18" s="80">
        <v>12</v>
      </c>
      <c r="B18" s="80"/>
      <c r="E18"/>
      <c r="F18"/>
      <c r="G18" s="80">
        <v>12</v>
      </c>
      <c r="H18" s="80"/>
      <c r="I18" s="175"/>
      <c r="J18" s="99"/>
      <c r="K18" s="9"/>
      <c r="L18"/>
      <c r="M18" s="80">
        <v>12</v>
      </c>
      <c r="N18" s="80"/>
      <c r="P18" s="86"/>
      <c r="Q18" s="86"/>
      <c r="R18" s="86"/>
      <c r="S18" s="80">
        <v>12</v>
      </c>
      <c r="T18" s="80"/>
      <c r="V18" s="99"/>
      <c r="W18" s="9"/>
      <c r="Y18" s="80">
        <v>12</v>
      </c>
      <c r="Z18" s="80"/>
      <c r="AB18" s="99"/>
      <c r="AC18" s="9"/>
      <c r="AE18" s="80">
        <v>12</v>
      </c>
      <c r="AH18" s="86"/>
      <c r="AI18" s="86"/>
      <c r="AJ18" s="86"/>
    </row>
    <row r="19" spans="1:36" ht="17.25" customHeight="1" x14ac:dyDescent="0.25">
      <c r="A19" s="80">
        <v>13</v>
      </c>
      <c r="B19" s="80"/>
      <c r="C19" s="175"/>
      <c r="D19"/>
      <c r="E19"/>
      <c r="F19"/>
      <c r="G19" s="80">
        <v>13</v>
      </c>
      <c r="H19" s="80"/>
      <c r="J19" s="99"/>
      <c r="K19" s="9"/>
      <c r="L19"/>
      <c r="M19" s="80">
        <v>13</v>
      </c>
      <c r="N19" s="80"/>
      <c r="O19" s="175"/>
      <c r="P19" s="86"/>
      <c r="Q19" s="86"/>
      <c r="R19" s="86"/>
      <c r="S19" s="80">
        <v>13</v>
      </c>
      <c r="T19" s="188"/>
      <c r="V19"/>
      <c r="W19"/>
      <c r="Y19" s="80">
        <v>13</v>
      </c>
      <c r="Z19" s="80"/>
      <c r="AB19" s="99"/>
      <c r="AC19" s="9"/>
      <c r="AE19" s="80">
        <v>13</v>
      </c>
      <c r="AH19" s="86"/>
      <c r="AI19" s="86"/>
      <c r="AJ19" s="86"/>
    </row>
    <row r="20" spans="1:36" ht="17.25" customHeight="1" x14ac:dyDescent="0.25">
      <c r="A20" s="80">
        <v>14</v>
      </c>
      <c r="B20" s="154"/>
      <c r="D20"/>
      <c r="E20"/>
      <c r="F20"/>
      <c r="G20" s="80">
        <v>14</v>
      </c>
      <c r="H20" s="154"/>
      <c r="I20" s="175"/>
      <c r="J20" s="99"/>
      <c r="K20"/>
      <c r="L20"/>
      <c r="M20" s="80">
        <v>14</v>
      </c>
      <c r="P20" s="86"/>
      <c r="Q20" s="86"/>
      <c r="R20" s="86"/>
      <c r="S20" s="80">
        <v>14</v>
      </c>
      <c r="T20" s="80"/>
      <c r="V20"/>
      <c r="W20"/>
      <c r="Y20" s="80">
        <v>14</v>
      </c>
      <c r="Z20" s="283"/>
      <c r="AB20" s="99"/>
      <c r="AC20" s="9"/>
      <c r="AE20" s="80">
        <v>14</v>
      </c>
      <c r="AH20" s="86"/>
      <c r="AI20" s="86"/>
      <c r="AJ20" s="86"/>
    </row>
    <row r="21" spans="1:36" ht="17.25" customHeight="1" x14ac:dyDescent="0.25">
      <c r="A21" s="80">
        <v>15</v>
      </c>
      <c r="D21"/>
      <c r="E21"/>
      <c r="F21" s="86"/>
      <c r="G21" s="80">
        <v>15</v>
      </c>
      <c r="H21" s="154"/>
      <c r="I21" s="175"/>
      <c r="J21" s="99"/>
      <c r="K21"/>
      <c r="L21"/>
      <c r="M21" s="80">
        <v>15</v>
      </c>
      <c r="N21" s="80"/>
      <c r="P21" s="86"/>
      <c r="Q21" s="86"/>
      <c r="R21" s="86"/>
      <c r="S21" s="80"/>
      <c r="V21"/>
      <c r="W21"/>
      <c r="Y21" s="80">
        <v>15</v>
      </c>
      <c r="Z21" s="80"/>
      <c r="AB21" s="99"/>
      <c r="AC21" s="99"/>
      <c r="AE21" s="80">
        <v>15</v>
      </c>
      <c r="AH21" s="86"/>
      <c r="AI21" s="86"/>
      <c r="AJ21" s="86"/>
    </row>
    <row r="22" spans="1:36" ht="17.25" customHeight="1" x14ac:dyDescent="0.25">
      <c r="A22"/>
      <c r="D22" s="86"/>
      <c r="E22" s="86"/>
      <c r="F22" s="86"/>
      <c r="G22" s="80">
        <v>16</v>
      </c>
      <c r="H22" s="80"/>
      <c r="J22" s="99"/>
      <c r="K22"/>
      <c r="L22"/>
      <c r="M22" s="80">
        <v>16</v>
      </c>
      <c r="N22" s="80"/>
      <c r="P22" s="86"/>
      <c r="Q22" s="86"/>
      <c r="R22" s="86"/>
      <c r="S22" s="80"/>
      <c r="V22"/>
      <c r="W22"/>
      <c r="Y22" s="80">
        <v>16</v>
      </c>
      <c r="Z22" s="80"/>
      <c r="AB22" s="99"/>
      <c r="AC22" s="9"/>
      <c r="AE22" s="80">
        <v>16</v>
      </c>
      <c r="AH22" s="86"/>
      <c r="AI22" s="86"/>
      <c r="AJ22" s="86"/>
    </row>
    <row r="23" spans="1:36" ht="17.25" customHeight="1" x14ac:dyDescent="0.25">
      <c r="A23"/>
      <c r="D23" s="86"/>
      <c r="E23" s="86"/>
      <c r="F23" s="86"/>
      <c r="G23" s="80">
        <v>17</v>
      </c>
      <c r="H23" s="80"/>
      <c r="I23" s="175"/>
      <c r="J23" s="99"/>
      <c r="K23"/>
      <c r="L23"/>
      <c r="M23"/>
      <c r="P23" s="86"/>
      <c r="Q23" s="86"/>
      <c r="R23" s="86"/>
      <c r="S23" s="80"/>
      <c r="V23"/>
      <c r="W23"/>
      <c r="Y23" s="80">
        <v>17</v>
      </c>
      <c r="Z23" s="80"/>
      <c r="AB23" s="99"/>
      <c r="AC23" s="9"/>
      <c r="AE23" s="80">
        <v>17</v>
      </c>
      <c r="AH23" s="86"/>
      <c r="AI23" s="86"/>
      <c r="AJ23" s="86"/>
    </row>
    <row r="24" spans="1:36" ht="17.25" customHeight="1" x14ac:dyDescent="0.25">
      <c r="A24"/>
      <c r="D24" s="86"/>
      <c r="E24" s="86"/>
      <c r="F24" s="86"/>
      <c r="G24" s="80">
        <v>18</v>
      </c>
      <c r="H24" s="154"/>
      <c r="I24" s="175"/>
      <c r="J24" s="99"/>
      <c r="K24"/>
      <c r="L24"/>
      <c r="M24"/>
      <c r="P24" s="86"/>
      <c r="Q24" s="86"/>
      <c r="R24" s="86"/>
      <c r="S24" s="80"/>
      <c r="V24"/>
      <c r="W24"/>
      <c r="Y24" s="80">
        <v>18</v>
      </c>
      <c r="Z24" s="80"/>
      <c r="AB24" s="99"/>
      <c r="AC24" s="9"/>
      <c r="AE24" s="80">
        <v>18</v>
      </c>
      <c r="AH24" s="86"/>
      <c r="AI24" s="86"/>
      <c r="AJ24" s="86"/>
    </row>
    <row r="25" spans="1:36" ht="17.25" customHeight="1" x14ac:dyDescent="0.25">
      <c r="A25"/>
      <c r="D25" s="86"/>
      <c r="E25" s="86"/>
      <c r="F25" s="86"/>
      <c r="G25" s="80">
        <v>19</v>
      </c>
      <c r="H25" s="154"/>
      <c r="J25" s="99"/>
      <c r="K25"/>
      <c r="L25"/>
      <c r="M25"/>
      <c r="N25"/>
      <c r="P25" s="86"/>
      <c r="Q25" s="86"/>
      <c r="R25" s="86"/>
      <c r="S25" s="80"/>
      <c r="T25"/>
      <c r="V25"/>
      <c r="W25"/>
      <c r="Y25" s="80">
        <v>19</v>
      </c>
      <c r="Z25" s="80"/>
      <c r="AB25" s="99"/>
      <c r="AC25" s="9"/>
      <c r="AE25" s="80">
        <v>19</v>
      </c>
      <c r="AH25" s="86"/>
      <c r="AI25" s="86"/>
      <c r="AJ25" s="86"/>
    </row>
    <row r="26" spans="1:36" ht="17.25" customHeight="1" x14ac:dyDescent="0.25">
      <c r="A26"/>
      <c r="D26" s="86"/>
      <c r="E26" s="86"/>
      <c r="F26" s="86"/>
      <c r="G26" s="80">
        <v>20</v>
      </c>
      <c r="H26" s="80"/>
      <c r="J26" s="99"/>
      <c r="K26"/>
      <c r="L26"/>
      <c r="M26"/>
      <c r="P26" s="86"/>
      <c r="Q26" s="86"/>
      <c r="R26" s="86"/>
      <c r="S26" s="80"/>
      <c r="T26"/>
      <c r="V26"/>
      <c r="W26"/>
      <c r="Y26" s="80">
        <v>20</v>
      </c>
      <c r="Z26" s="283"/>
      <c r="AB26" s="99"/>
      <c r="AC26" s="9"/>
      <c r="AE26" s="80">
        <v>20</v>
      </c>
      <c r="AH26" s="86"/>
      <c r="AI26" s="86"/>
      <c r="AJ26" s="86"/>
    </row>
    <row r="27" spans="1:36" ht="17.25" customHeight="1" x14ac:dyDescent="0.25">
      <c r="A27"/>
      <c r="D27" s="86"/>
      <c r="E27" s="86"/>
      <c r="F27" s="86"/>
      <c r="G27" s="80">
        <v>21</v>
      </c>
      <c r="H27" s="80"/>
      <c r="J27" s="99"/>
      <c r="K27"/>
      <c r="L27"/>
      <c r="M27"/>
      <c r="P27" s="86"/>
      <c r="Q27" s="86"/>
      <c r="R27" s="86"/>
      <c r="S27" s="80"/>
      <c r="V27"/>
      <c r="W27"/>
      <c r="Y27" s="80">
        <v>21</v>
      </c>
      <c r="Z27" s="80"/>
      <c r="AB27" s="99"/>
      <c r="AC27" s="99"/>
      <c r="AE27" s="80">
        <v>21</v>
      </c>
      <c r="AH27" s="86"/>
      <c r="AI27" s="86"/>
      <c r="AJ27" s="86"/>
    </row>
    <row r="28" spans="1:36" ht="17.25" customHeight="1" x14ac:dyDescent="0.25">
      <c r="A28"/>
      <c r="D28" s="86"/>
      <c r="E28" s="86"/>
      <c r="F28" s="86"/>
      <c r="G28" s="80">
        <v>22</v>
      </c>
      <c r="H28" s="80"/>
      <c r="J28" s="99"/>
      <c r="K28"/>
      <c r="L28"/>
      <c r="M28"/>
      <c r="P28" s="86"/>
      <c r="Q28" s="86"/>
      <c r="R28" s="86"/>
      <c r="S28" s="80"/>
      <c r="T28"/>
      <c r="U28"/>
      <c r="V28"/>
      <c r="W28"/>
      <c r="Y28" s="80">
        <v>22</v>
      </c>
      <c r="Z28" s="283"/>
      <c r="AB28" s="99"/>
      <c r="AC28" s="99"/>
      <c r="AE28" s="80">
        <v>22</v>
      </c>
      <c r="AH28" s="86"/>
      <c r="AI28" s="86"/>
      <c r="AJ28" s="86"/>
    </row>
    <row r="29" spans="1:36" ht="17.25" customHeight="1" x14ac:dyDescent="0.25">
      <c r="A29"/>
      <c r="D29" s="86"/>
      <c r="E29" s="86"/>
      <c r="F29" s="86"/>
      <c r="G29" s="80">
        <v>23</v>
      </c>
      <c r="H29" s="80"/>
      <c r="I29" s="175"/>
      <c r="J29" s="99"/>
      <c r="K29"/>
      <c r="L29"/>
      <c r="M29"/>
      <c r="P29" s="86"/>
      <c r="Q29" s="86"/>
      <c r="R29" s="86"/>
      <c r="S29" s="80"/>
      <c r="T29"/>
      <c r="U29"/>
      <c r="V29"/>
      <c r="W29"/>
      <c r="Y29" s="80">
        <v>23</v>
      </c>
      <c r="Z29" s="80"/>
      <c r="AB29" s="99"/>
      <c r="AC29" s="9"/>
      <c r="AE29" s="80">
        <v>23</v>
      </c>
      <c r="AH29" s="86"/>
      <c r="AI29" s="86"/>
      <c r="AJ29" s="86"/>
    </row>
    <row r="30" spans="1:36" ht="17.25" customHeight="1" x14ac:dyDescent="0.25">
      <c r="A30"/>
      <c r="D30" s="86"/>
      <c r="E30" s="86"/>
      <c r="F30" s="86"/>
      <c r="G30" s="80">
        <v>24</v>
      </c>
      <c r="H30" s="80"/>
      <c r="J30" s="99"/>
      <c r="K30"/>
      <c r="L30"/>
      <c r="M30"/>
      <c r="P30" s="86"/>
      <c r="Q30" s="86"/>
      <c r="R30" s="86"/>
      <c r="S30" s="80"/>
      <c r="T30"/>
      <c r="U30"/>
      <c r="V30"/>
      <c r="W30"/>
      <c r="Y30" s="80">
        <v>24</v>
      </c>
      <c r="Z30" s="80"/>
      <c r="AB30" s="99"/>
      <c r="AC30" s="9"/>
      <c r="AE30" s="80">
        <v>24</v>
      </c>
      <c r="AH30" s="86"/>
      <c r="AI30" s="86"/>
      <c r="AJ30" s="86"/>
    </row>
    <row r="31" spans="1:36" ht="17.25" customHeight="1" x14ac:dyDescent="0.25">
      <c r="A31"/>
      <c r="D31" s="86"/>
      <c r="E31" s="86"/>
      <c r="F31" s="86"/>
      <c r="G31" s="80">
        <v>25</v>
      </c>
      <c r="H31" s="80"/>
      <c r="J31" s="99"/>
      <c r="K31"/>
      <c r="L31"/>
      <c r="M31"/>
      <c r="P31" s="86"/>
      <c r="Q31" s="86"/>
      <c r="R31" s="86"/>
      <c r="S31" s="80"/>
      <c r="T31"/>
      <c r="U31"/>
      <c r="V31"/>
      <c r="W31"/>
      <c r="Y31" s="80">
        <v>25</v>
      </c>
      <c r="Z31" s="80"/>
      <c r="AB31" s="99"/>
      <c r="AC31" s="9"/>
      <c r="AE31" s="80">
        <v>25</v>
      </c>
      <c r="AH31" s="86"/>
      <c r="AI31" s="86"/>
      <c r="AJ31" s="86"/>
    </row>
    <row r="32" spans="1:36" ht="17.25" customHeight="1" x14ac:dyDescent="0.25">
      <c r="A32"/>
      <c r="D32" s="86"/>
      <c r="E32" s="86"/>
      <c r="F32" s="86"/>
      <c r="G32" s="80">
        <v>26</v>
      </c>
      <c r="H32" s="154"/>
      <c r="I32" s="175"/>
      <c r="J32" s="99"/>
      <c r="K32"/>
      <c r="L32"/>
      <c r="M32"/>
      <c r="P32" s="86"/>
      <c r="Q32" s="86"/>
      <c r="R32" s="86"/>
      <c r="S32" s="80"/>
      <c r="T32"/>
      <c r="U32"/>
      <c r="V32"/>
      <c r="W32"/>
      <c r="Y32" s="80">
        <v>26</v>
      </c>
      <c r="Z32" s="80"/>
      <c r="AB32" s="99"/>
      <c r="AC32" s="9"/>
      <c r="AE32" s="80">
        <v>26</v>
      </c>
      <c r="AH32" s="86"/>
      <c r="AI32" s="86"/>
      <c r="AJ32" s="86"/>
    </row>
    <row r="33" spans="1:256" ht="17.25" customHeight="1" x14ac:dyDescent="0.25">
      <c r="A33"/>
      <c r="D33" s="86"/>
      <c r="E33" s="86"/>
      <c r="F33" s="86"/>
      <c r="G33" s="80">
        <v>27</v>
      </c>
      <c r="H33" s="154"/>
      <c r="J33" s="99"/>
      <c r="K33"/>
      <c r="L33"/>
      <c r="M33"/>
      <c r="P33" s="86"/>
      <c r="Q33" s="86"/>
      <c r="R33" s="86"/>
      <c r="S33" s="80"/>
      <c r="T33"/>
      <c r="U33"/>
      <c r="V33"/>
      <c r="W33"/>
      <c r="Y33" s="80">
        <v>27</v>
      </c>
      <c r="Z33" s="80"/>
      <c r="AB33" s="99"/>
      <c r="AC33" s="9"/>
      <c r="AE33" s="80">
        <v>27</v>
      </c>
      <c r="AH33" s="86"/>
      <c r="AI33" s="86"/>
      <c r="AJ33" s="86"/>
    </row>
    <row r="34" spans="1:256" ht="17.25" customHeight="1" x14ac:dyDescent="0.25">
      <c r="A34"/>
      <c r="D34" s="86"/>
      <c r="E34" s="86"/>
      <c r="F34" s="86"/>
      <c r="G34" s="80">
        <v>28</v>
      </c>
      <c r="H34" s="80"/>
      <c r="J34" s="99"/>
      <c r="K34"/>
      <c r="L34"/>
      <c r="M34"/>
      <c r="P34" s="86"/>
      <c r="Q34" s="86"/>
      <c r="R34" s="86"/>
      <c r="S34" s="80"/>
      <c r="T34"/>
      <c r="U34"/>
      <c r="V34"/>
      <c r="W34"/>
      <c r="Y34" s="80">
        <v>28</v>
      </c>
      <c r="Z34" s="80"/>
      <c r="AB34" s="99"/>
      <c r="AC34" s="9"/>
      <c r="AE34" s="80">
        <v>28</v>
      </c>
      <c r="AH34" s="86"/>
      <c r="AI34" s="86"/>
      <c r="AJ34" s="86"/>
    </row>
    <row r="35" spans="1:256" ht="17.25" customHeight="1" x14ac:dyDescent="0.25">
      <c r="A35"/>
      <c r="D35" s="86"/>
      <c r="E35" s="86"/>
      <c r="F35" s="86"/>
      <c r="G35" s="80"/>
      <c r="J35" s="99"/>
      <c r="K35"/>
      <c r="L35"/>
      <c r="M35"/>
      <c r="P35" s="86"/>
      <c r="Q35" s="86"/>
      <c r="R35" s="86"/>
      <c r="S35" s="80"/>
      <c r="T35"/>
      <c r="U35"/>
      <c r="V35"/>
      <c r="W35"/>
      <c r="Y35" s="80">
        <v>29</v>
      </c>
      <c r="Z35" s="80"/>
      <c r="AB35" s="99"/>
      <c r="AC35" s="9"/>
      <c r="AE35" s="80">
        <v>29</v>
      </c>
      <c r="AH35" s="86"/>
      <c r="AI35" s="86"/>
      <c r="AJ35" s="86"/>
    </row>
    <row r="36" spans="1:256" ht="17.25" customHeight="1" x14ac:dyDescent="0.25">
      <c r="A36"/>
      <c r="D36" s="86"/>
      <c r="E36" s="86"/>
      <c r="F36" s="86"/>
      <c r="G36" s="80"/>
      <c r="H36" s="80"/>
      <c r="J36" s="99"/>
      <c r="K36" s="86"/>
      <c r="L36" s="86"/>
      <c r="M36"/>
      <c r="P36" s="86"/>
      <c r="Q36" s="86"/>
      <c r="R36" s="86"/>
      <c r="S36" s="80"/>
      <c r="T36"/>
      <c r="U36"/>
      <c r="V36"/>
      <c r="W36"/>
      <c r="Y36" s="80">
        <v>30</v>
      </c>
      <c r="Z36" s="80"/>
      <c r="AB36" s="99"/>
      <c r="AC36" s="9"/>
      <c r="AE36" s="80">
        <v>30</v>
      </c>
      <c r="AH36" s="86"/>
      <c r="AI36" s="86"/>
      <c r="AJ36" s="86"/>
    </row>
    <row r="37" spans="1:256" ht="17.25" customHeight="1" x14ac:dyDescent="0.25">
      <c r="A37"/>
      <c r="D37" s="86"/>
      <c r="E37" s="86"/>
      <c r="F37" s="86"/>
      <c r="G37" s="80"/>
      <c r="H37" s="154"/>
      <c r="I37" s="175"/>
      <c r="J37" s="99"/>
      <c r="K37" s="86"/>
      <c r="L37" s="86"/>
      <c r="M37"/>
      <c r="P37" s="86"/>
      <c r="Q37" s="86"/>
      <c r="R37" s="86"/>
      <c r="S37" s="80"/>
      <c r="T37"/>
      <c r="U37"/>
      <c r="V37"/>
      <c r="W37"/>
      <c r="Y37" s="80">
        <v>31</v>
      </c>
      <c r="Z37" s="80"/>
      <c r="AC37" s="9"/>
      <c r="AE37" s="80">
        <v>31</v>
      </c>
      <c r="AH37" s="86"/>
      <c r="AI37" s="86"/>
      <c r="AJ37" s="86"/>
    </row>
    <row r="38" spans="1:256" ht="17.25" customHeight="1" x14ac:dyDescent="0.25">
      <c r="A38"/>
      <c r="D38" s="86"/>
      <c r="E38" s="86"/>
      <c r="F38" s="86"/>
      <c r="G38" s="80"/>
      <c r="J38" s="86"/>
      <c r="K38" s="86"/>
      <c r="L38" s="86"/>
      <c r="M38"/>
      <c r="P38" s="86"/>
      <c r="Q38" s="86"/>
      <c r="R38" s="86"/>
      <c r="S38" s="80"/>
      <c r="T38"/>
      <c r="U38"/>
      <c r="V38"/>
      <c r="W38"/>
      <c r="Y38" s="80">
        <v>32</v>
      </c>
      <c r="Z38" s="80"/>
      <c r="AB38" s="99"/>
      <c r="AC38" s="9"/>
      <c r="AE38" s="80">
        <v>32</v>
      </c>
      <c r="AH38" s="86"/>
      <c r="AI38" s="86"/>
      <c r="AJ38" s="86"/>
    </row>
    <row r="39" spans="1:256" ht="17.25" customHeight="1" x14ac:dyDescent="0.25">
      <c r="A39"/>
      <c r="D39" s="86"/>
      <c r="E39" s="86"/>
      <c r="F39" s="86"/>
      <c r="G39"/>
      <c r="J39" s="86"/>
      <c r="K39" s="86"/>
      <c r="L39" s="86"/>
      <c r="M39"/>
      <c r="P39" s="86"/>
      <c r="Q39" s="86"/>
      <c r="R39" s="86"/>
      <c r="S39" s="80"/>
      <c r="T39"/>
      <c r="U39"/>
      <c r="V39"/>
      <c r="W39"/>
      <c r="Y39" s="80">
        <v>33</v>
      </c>
      <c r="Z39" s="80"/>
      <c r="AB39" s="99"/>
      <c r="AC39" s="9"/>
      <c r="AE39" s="80">
        <v>33</v>
      </c>
      <c r="AH39" s="86"/>
      <c r="AI39" s="86"/>
      <c r="AJ39" s="86"/>
    </row>
    <row r="40" spans="1:256" ht="17.25" customHeight="1" x14ac:dyDescent="0.25">
      <c r="A40"/>
      <c r="D40" s="86"/>
      <c r="E40" s="86"/>
      <c r="F40" s="86"/>
      <c r="G40"/>
      <c r="J40" s="86"/>
      <c r="K40" s="86"/>
      <c r="L40" s="86"/>
      <c r="M40"/>
      <c r="P40" s="86"/>
      <c r="Q40" s="86"/>
      <c r="R40" s="86"/>
      <c r="S40" s="80"/>
      <c r="T40"/>
      <c r="U40"/>
      <c r="V40"/>
      <c r="W40"/>
      <c r="Y40" s="80">
        <v>34</v>
      </c>
      <c r="Z40" s="80"/>
      <c r="AB40" s="99"/>
      <c r="AC40" s="9"/>
      <c r="AE40" s="80">
        <v>34</v>
      </c>
      <c r="AH40" s="86"/>
      <c r="AI40" s="86"/>
      <c r="AJ40" s="86"/>
    </row>
    <row r="41" spans="1:256" ht="17.25" customHeight="1" x14ac:dyDescent="0.25">
      <c r="A41"/>
      <c r="D41" s="86"/>
      <c r="E41" s="86"/>
      <c r="F41" s="86"/>
      <c r="G41"/>
      <c r="J41" s="86"/>
      <c r="K41" s="86"/>
      <c r="L41" s="86"/>
      <c r="M41"/>
      <c r="P41" s="86"/>
      <c r="Q41" s="86"/>
      <c r="R41" s="86"/>
      <c r="S41" s="80"/>
      <c r="T41"/>
      <c r="U41"/>
      <c r="V41"/>
      <c r="W41"/>
      <c r="Y41" s="80">
        <v>35</v>
      </c>
      <c r="Z41" s="188"/>
      <c r="AB41" s="99"/>
      <c r="AC41" s="9"/>
      <c r="AE41" s="80">
        <v>35</v>
      </c>
      <c r="AH41" s="86"/>
      <c r="AI41" s="86"/>
      <c r="AJ41" s="86"/>
    </row>
    <row r="42" spans="1:256" ht="17.25" customHeight="1" x14ac:dyDescent="0.25">
      <c r="A42"/>
      <c r="D42" s="86"/>
      <c r="E42" s="86"/>
      <c r="F42" s="86"/>
      <c r="G42"/>
      <c r="J42" s="86"/>
      <c r="K42" s="86"/>
      <c r="L42" s="86"/>
      <c r="M42"/>
      <c r="P42" s="86"/>
      <c r="Q42" s="86"/>
      <c r="R42" s="86"/>
      <c r="S42" s="80"/>
      <c r="T42"/>
      <c r="U42"/>
      <c r="V42"/>
      <c r="W42"/>
      <c r="Y42" s="80">
        <v>36</v>
      </c>
      <c r="Z42" s="80"/>
      <c r="AB42" s="99"/>
      <c r="AC42" s="9"/>
      <c r="AE42" s="80">
        <v>36</v>
      </c>
      <c r="AH42" s="86"/>
      <c r="AI42" s="86"/>
      <c r="AJ42" s="86"/>
    </row>
    <row r="43" spans="1:256" ht="17.25" customHeight="1" x14ac:dyDescent="0.25">
      <c r="A43"/>
      <c r="D43" s="86"/>
      <c r="E43" s="86"/>
      <c r="F43" s="86"/>
      <c r="G43"/>
      <c r="J43" s="86"/>
      <c r="K43" s="86"/>
      <c r="L43" s="86"/>
      <c r="M43"/>
      <c r="P43" s="86"/>
      <c r="Q43" s="86"/>
      <c r="R43" s="86"/>
      <c r="S43"/>
      <c r="V43" s="86"/>
      <c r="Y43" s="80">
        <v>37</v>
      </c>
      <c r="Z43" s="80"/>
      <c r="AB43" s="99"/>
      <c r="AC43" s="9"/>
      <c r="AE43" s="80">
        <v>37</v>
      </c>
    </row>
    <row r="44" spans="1:256" ht="17.25" customHeight="1" x14ac:dyDescent="0.25">
      <c r="A44"/>
      <c r="D44" s="86"/>
      <c r="E44" s="86"/>
      <c r="F44" s="86"/>
      <c r="G44"/>
      <c r="J44" s="86"/>
      <c r="K44" s="86"/>
      <c r="L44" s="86"/>
      <c r="M44"/>
      <c r="P44" s="86"/>
      <c r="Q44" s="86"/>
      <c r="R44" s="86"/>
      <c r="S44"/>
      <c r="V44" s="86"/>
      <c r="Y44" s="80">
        <v>38</v>
      </c>
      <c r="Z44" s="80"/>
      <c r="AB44" s="99"/>
      <c r="AC44" s="9"/>
      <c r="AE44" s="80">
        <v>38</v>
      </c>
    </row>
    <row r="45" spans="1:256" ht="17.25" customHeight="1" x14ac:dyDescent="0.25">
      <c r="A45"/>
      <c r="D45" s="86"/>
      <c r="E45" s="86"/>
      <c r="F45" s="86"/>
      <c r="G45"/>
      <c r="J45" s="86"/>
      <c r="K45" s="86"/>
      <c r="L45" s="86"/>
      <c r="M45"/>
      <c r="P45" s="86"/>
      <c r="Q45" s="86"/>
      <c r="R45" s="86"/>
      <c r="S45"/>
      <c r="V45" s="86"/>
      <c r="Y45" s="80">
        <v>39</v>
      </c>
      <c r="Z45" s="80"/>
      <c r="AB45" s="99"/>
      <c r="AC45" s="9"/>
      <c r="AE45" s="80">
        <v>39</v>
      </c>
    </row>
    <row r="46" spans="1:256" ht="17.25" customHeight="1" x14ac:dyDescent="0.25">
      <c r="A46"/>
      <c r="D46" s="86"/>
      <c r="E46" s="86"/>
      <c r="F46" s="86"/>
      <c r="G46"/>
      <c r="J46" s="86"/>
      <c r="K46" s="86"/>
      <c r="L46" s="86"/>
      <c r="M46"/>
      <c r="P46" s="86"/>
      <c r="Q46" s="86"/>
      <c r="R46" s="86"/>
      <c r="S46"/>
      <c r="V46" s="86"/>
      <c r="Y46" s="80">
        <v>40</v>
      </c>
      <c r="Z46" s="80"/>
      <c r="AB46" s="86"/>
      <c r="AE46" s="80"/>
    </row>
    <row r="47" spans="1:256" ht="17.25" customHeight="1" x14ac:dyDescent="0.25">
      <c r="A47"/>
      <c r="D47" s="86"/>
      <c r="E47" s="86"/>
      <c r="F47" s="86"/>
      <c r="G47"/>
      <c r="J47" s="86"/>
      <c r="K47" s="86"/>
      <c r="L47" s="86"/>
      <c r="M47"/>
      <c r="P47" s="86"/>
      <c r="Q47" s="86"/>
      <c r="R47" s="86"/>
      <c r="S47"/>
      <c r="V47" s="86"/>
      <c r="Y47" s="80"/>
      <c r="AB47" s="86"/>
      <c r="AE47"/>
    </row>
    <row r="48" spans="1:256" ht="17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AB48"/>
      <c r="AC48"/>
      <c r="AD48"/>
      <c r="AE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AB49"/>
      <c r="AC49"/>
      <c r="AD49"/>
      <c r="AE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AA50"/>
      <c r="AB50"/>
      <c r="AC50"/>
      <c r="AD50"/>
      <c r="AE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AA51"/>
      <c r="AB51"/>
      <c r="AC51"/>
      <c r="AD51"/>
      <c r="AE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7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AA52"/>
      <c r="AB52"/>
      <c r="AC52"/>
      <c r="AD52"/>
      <c r="AE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7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AA53"/>
      <c r="AB53"/>
      <c r="AC53"/>
      <c r="AD53"/>
      <c r="AE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7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AA54"/>
      <c r="AB54"/>
      <c r="AC54"/>
      <c r="AD54"/>
      <c r="AE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7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AA55"/>
      <c r="AB55"/>
      <c r="AC55"/>
      <c r="AD55"/>
      <c r="AE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7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AA56"/>
      <c r="AB56"/>
      <c r="AC56"/>
      <c r="AD56"/>
      <c r="AE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7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AA57"/>
      <c r="AB57"/>
      <c r="AC57"/>
      <c r="AD57"/>
      <c r="AE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7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AA58"/>
      <c r="AB58"/>
      <c r="AC58"/>
      <c r="AD58"/>
      <c r="AE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7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AA59"/>
      <c r="AB59"/>
      <c r="AC59"/>
      <c r="AD59"/>
      <c r="AE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7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AA60"/>
      <c r="AB60"/>
      <c r="AC60"/>
      <c r="AD60"/>
      <c r="AE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7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AA61"/>
      <c r="AB61"/>
      <c r="AC61"/>
      <c r="AD61"/>
      <c r="AE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7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AA62"/>
      <c r="AB62"/>
      <c r="AC62"/>
      <c r="AD62"/>
      <c r="AE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7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AA63"/>
      <c r="AB63"/>
      <c r="AC63"/>
      <c r="AD63"/>
      <c r="AE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7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AA64"/>
      <c r="AB64"/>
      <c r="AC64"/>
      <c r="AD64"/>
      <c r="AE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7.2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AA65"/>
      <c r="AB65"/>
      <c r="AC65"/>
      <c r="AD65"/>
      <c r="AE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7.2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AA66"/>
      <c r="AB66"/>
      <c r="AC66"/>
      <c r="AD66"/>
      <c r="AE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7.2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AA67"/>
      <c r="AB67"/>
      <c r="AC67"/>
      <c r="AD67"/>
      <c r="AE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7.2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AA68"/>
      <c r="AB68"/>
      <c r="AC68"/>
      <c r="AD68"/>
      <c r="AE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7.2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7.2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7.2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7.2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7.2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7.2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7.2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7.2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7.2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7.2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7.25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</sheetData>
  <sheetProtection selectLockedCells="1" selectUnlockedCells="1"/>
  <sortState ref="Z7:AA46">
    <sortCondition ref="Z7:Z46"/>
  </sortState>
  <printOptions gridLines="1"/>
  <pageMargins left="0.19685039370078741" right="0.19685039370078741" top="0.19685039370078741" bottom="0.19685039370078741" header="0.51181102362204722" footer="0.51181102362204722"/>
  <pageSetup paperSize="9" scale="89" firstPageNumber="0" orientation="portrait" horizontalDpi="4294967293" verticalDpi="300" r:id="rId1"/>
  <headerFooter alignWithMargins="0"/>
  <rowBreaks count="1" manualBreakCount="1">
    <brk id="51" max="16383" man="1"/>
  </rowBreaks>
  <colBreaks count="3" manualBreakCount="3">
    <brk id="6" max="1048575" man="1"/>
    <brk id="12" max="1048575" man="1"/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07"/>
  <sheetViews>
    <sheetView workbookViewId="0"/>
  </sheetViews>
  <sheetFormatPr defaultRowHeight="17.25" customHeight="1" x14ac:dyDescent="0.2"/>
  <cols>
    <col min="1" max="1" width="4.7109375" style="15" customWidth="1"/>
    <col min="2" max="2" width="45.7109375" style="15" customWidth="1"/>
    <col min="3" max="3" width="67.28515625" style="15" customWidth="1"/>
    <col min="4" max="4" width="8.7109375" style="15" customWidth="1"/>
    <col min="5" max="5" width="2" style="15" customWidth="1"/>
    <col min="6" max="6" width="4.7109375" style="15" customWidth="1"/>
    <col min="7" max="7" width="45.5703125" style="15" customWidth="1"/>
    <col min="8" max="8" width="68.42578125" style="15" customWidth="1"/>
    <col min="9" max="9" width="7.5703125" style="15" customWidth="1"/>
    <col min="10" max="10" width="2" style="15" customWidth="1"/>
    <col min="11" max="11" width="4.7109375" style="15" customWidth="1"/>
    <col min="12" max="12" width="45.7109375" style="15" customWidth="1"/>
    <col min="13" max="13" width="68.42578125" style="15" customWidth="1"/>
    <col min="14" max="14" width="7.5703125" style="15" customWidth="1"/>
    <col min="15" max="15" width="2" style="15" customWidth="1"/>
    <col min="16" max="16" width="4.5703125" style="15" customWidth="1"/>
    <col min="17" max="17" width="45.7109375" style="15" customWidth="1"/>
    <col min="18" max="18" width="68.42578125" style="15" customWidth="1"/>
    <col min="19" max="19" width="7.5703125" style="15" customWidth="1"/>
    <col min="20" max="20" width="2" style="15" customWidth="1"/>
    <col min="21" max="237" width="9.140625" style="15"/>
  </cols>
  <sheetData>
    <row r="1" spans="1:20" s="80" customFormat="1" ht="17.25" customHeight="1" x14ac:dyDescent="0.25">
      <c r="A1" s="87"/>
      <c r="B1" s="87" t="s">
        <v>5</v>
      </c>
      <c r="C1" s="88" t="s">
        <v>12</v>
      </c>
      <c r="D1" s="88"/>
      <c r="E1" s="88"/>
      <c r="F1" s="87"/>
      <c r="G1" s="87" t="s">
        <v>5</v>
      </c>
      <c r="H1" s="88" t="s">
        <v>12</v>
      </c>
      <c r="I1" s="88"/>
      <c r="J1" s="88"/>
      <c r="K1" s="87"/>
      <c r="L1" s="87" t="s">
        <v>5</v>
      </c>
      <c r="M1" s="88" t="s">
        <v>12</v>
      </c>
      <c r="N1" s="88"/>
      <c r="O1" s="88"/>
      <c r="P1" s="87"/>
      <c r="Q1" s="87" t="s">
        <v>5</v>
      </c>
      <c r="R1" s="88" t="s">
        <v>12</v>
      </c>
      <c r="S1" s="88"/>
      <c r="T1" s="88"/>
    </row>
    <row r="2" spans="1:20" s="80" customFormat="1" ht="17.25" customHeight="1" x14ac:dyDescent="0.25">
      <c r="A2" s="87"/>
      <c r="B2" s="87" t="s">
        <v>6</v>
      </c>
      <c r="C2" s="89"/>
      <c r="D2" s="89"/>
      <c r="E2" s="89"/>
      <c r="F2" s="87"/>
      <c r="G2" s="87" t="s">
        <v>6</v>
      </c>
      <c r="H2" s="89"/>
      <c r="I2" s="89"/>
      <c r="J2" s="89"/>
      <c r="K2" s="87"/>
      <c r="L2" s="87" t="s">
        <v>6</v>
      </c>
      <c r="M2" s="89"/>
      <c r="N2" s="89"/>
      <c r="O2" s="89"/>
      <c r="P2" s="87"/>
      <c r="Q2" s="87" t="s">
        <v>6</v>
      </c>
      <c r="R2" s="89"/>
      <c r="S2" s="89"/>
      <c r="T2" s="89"/>
    </row>
    <row r="3" spans="1:20" s="80" customFormat="1" ht="17.25" customHeight="1" x14ac:dyDescent="0.25">
      <c r="A3" s="87"/>
      <c r="B3" s="87" t="s">
        <v>7</v>
      </c>
      <c r="C3" s="90"/>
      <c r="D3" s="90"/>
      <c r="E3" s="90"/>
      <c r="F3" s="87"/>
      <c r="G3" s="87" t="s">
        <v>7</v>
      </c>
      <c r="H3" s="90"/>
      <c r="I3" s="90"/>
      <c r="J3" s="90"/>
      <c r="K3" s="87"/>
      <c r="L3" s="87" t="s">
        <v>7</v>
      </c>
      <c r="M3" s="90"/>
      <c r="N3" s="90"/>
      <c r="O3" s="90"/>
      <c r="P3" s="87"/>
      <c r="Q3" s="87" t="s">
        <v>7</v>
      </c>
      <c r="R3" s="90"/>
      <c r="S3" s="90"/>
      <c r="T3" s="90"/>
    </row>
    <row r="4" spans="1:20" s="80" customFormat="1" ht="17.25" customHeight="1" x14ac:dyDescent="0.25">
      <c r="A4" s="87"/>
      <c r="B4" s="87"/>
      <c r="C4" s="91"/>
      <c r="D4" s="91"/>
      <c r="E4" s="91"/>
      <c r="F4" s="87"/>
      <c r="G4" s="91"/>
      <c r="H4" s="91"/>
      <c r="I4" s="91"/>
      <c r="J4" s="91"/>
      <c r="K4" s="87"/>
      <c r="L4" s="87"/>
      <c r="M4" s="91"/>
      <c r="N4" s="91"/>
      <c r="O4" s="91"/>
      <c r="P4" s="87"/>
      <c r="Q4" s="87"/>
      <c r="R4" s="91"/>
      <c r="S4" s="91"/>
      <c r="T4" s="91"/>
    </row>
    <row r="5" spans="1:20" s="80" customFormat="1" ht="17.25" customHeight="1" x14ac:dyDescent="0.25">
      <c r="A5" s="92"/>
      <c r="B5" s="87" t="s">
        <v>74</v>
      </c>
      <c r="C5" s="87"/>
      <c r="D5" s="87"/>
      <c r="E5" s="87"/>
      <c r="F5" s="92"/>
      <c r="G5" s="87" t="s">
        <v>76</v>
      </c>
      <c r="H5" s="87"/>
      <c r="I5" s="87"/>
      <c r="J5" s="87"/>
      <c r="K5" s="92"/>
      <c r="L5" s="87" t="s">
        <v>75</v>
      </c>
      <c r="M5" s="87"/>
      <c r="N5" s="87"/>
      <c r="O5" s="87"/>
      <c r="P5" s="92"/>
      <c r="Q5" s="87" t="s">
        <v>136</v>
      </c>
      <c r="R5" s="87"/>
      <c r="S5" s="87"/>
      <c r="T5" s="87"/>
    </row>
    <row r="6" spans="1:20" s="80" customFormat="1" ht="17.25" customHeight="1" x14ac:dyDescent="0.25">
      <c r="A6" s="92"/>
      <c r="B6" s="87" t="s">
        <v>69</v>
      </c>
      <c r="C6" s="90" t="s">
        <v>71</v>
      </c>
      <c r="D6" s="90" t="s">
        <v>70</v>
      </c>
      <c r="E6" s="90"/>
      <c r="F6" s="92"/>
      <c r="G6" s="87" t="s">
        <v>69</v>
      </c>
      <c r="H6" s="90" t="s">
        <v>71</v>
      </c>
      <c r="I6" s="90" t="s">
        <v>70</v>
      </c>
      <c r="J6" s="90"/>
      <c r="K6" s="92"/>
      <c r="L6" s="87" t="s">
        <v>69</v>
      </c>
      <c r="M6" s="90" t="s">
        <v>71</v>
      </c>
      <c r="N6" s="90" t="s">
        <v>70</v>
      </c>
      <c r="O6" s="90"/>
      <c r="P6" s="92"/>
      <c r="Q6" s="87" t="s">
        <v>69</v>
      </c>
      <c r="R6" s="90" t="s">
        <v>71</v>
      </c>
      <c r="S6" s="90" t="s">
        <v>70</v>
      </c>
      <c r="T6" s="90"/>
    </row>
    <row r="7" spans="1:20" ht="17.25" customHeight="1" x14ac:dyDescent="0.2">
      <c r="A7" s="92">
        <v>1</v>
      </c>
      <c r="B7" s="91"/>
      <c r="C7" s="91"/>
      <c r="D7" s="92"/>
      <c r="E7" s="92"/>
      <c r="F7" s="92">
        <v>1</v>
      </c>
      <c r="G7" s="91"/>
      <c r="H7" s="91"/>
      <c r="I7" s="92"/>
      <c r="J7" s="92"/>
      <c r="K7" s="92">
        <v>1</v>
      </c>
      <c r="L7" s="202"/>
      <c r="M7" s="91"/>
      <c r="N7" s="92"/>
      <c r="O7" s="92"/>
      <c r="P7" s="92">
        <v>1</v>
      </c>
      <c r="Q7" s="92"/>
      <c r="R7" s="92"/>
      <c r="S7" s="92"/>
      <c r="T7" s="92"/>
    </row>
    <row r="8" spans="1:20" ht="17.25" customHeight="1" x14ac:dyDescent="0.2">
      <c r="A8" s="92">
        <v>2</v>
      </c>
      <c r="B8" s="91"/>
      <c r="C8" s="91"/>
      <c r="D8" s="92"/>
      <c r="E8" s="92"/>
      <c r="F8" s="92">
        <v>2</v>
      </c>
      <c r="G8" s="91"/>
      <c r="H8" s="91"/>
      <c r="I8" s="92"/>
      <c r="J8" s="92"/>
      <c r="K8" s="92">
        <v>2</v>
      </c>
      <c r="L8" s="92"/>
      <c r="M8" s="91"/>
      <c r="N8" s="92"/>
      <c r="O8" s="92"/>
      <c r="P8" s="92">
        <v>2</v>
      </c>
      <c r="Q8" s="92"/>
      <c r="R8" s="92"/>
      <c r="S8" s="92"/>
      <c r="T8" s="92"/>
    </row>
    <row r="9" spans="1:20" ht="17.25" customHeight="1" x14ac:dyDescent="0.2">
      <c r="A9" s="92">
        <v>3</v>
      </c>
      <c r="B9" s="91"/>
      <c r="C9" s="91"/>
      <c r="D9" s="92"/>
      <c r="E9" s="92"/>
      <c r="F9" s="92">
        <v>3</v>
      </c>
      <c r="G9" s="91"/>
      <c r="H9" s="91"/>
      <c r="I9" s="92"/>
      <c r="J9" s="92"/>
      <c r="K9" s="92">
        <v>3</v>
      </c>
      <c r="L9" s="202"/>
      <c r="M9" s="91"/>
      <c r="N9" s="92"/>
      <c r="O9" s="92"/>
      <c r="P9" s="92">
        <v>3</v>
      </c>
      <c r="Q9" s="92"/>
      <c r="R9" s="92"/>
      <c r="S9" s="92"/>
      <c r="T9" s="92"/>
    </row>
    <row r="10" spans="1:20" ht="17.25" customHeight="1" x14ac:dyDescent="0.2">
      <c r="A10" s="92">
        <v>4</v>
      </c>
      <c r="B10" s="91"/>
      <c r="C10" s="91"/>
      <c r="D10" s="92"/>
      <c r="E10" s="92"/>
      <c r="F10" s="92">
        <v>4</v>
      </c>
      <c r="G10" s="91"/>
      <c r="H10" s="91"/>
      <c r="I10" s="92"/>
      <c r="J10" s="92"/>
      <c r="K10" s="92">
        <v>4</v>
      </c>
      <c r="M10" s="91"/>
      <c r="N10" s="92"/>
      <c r="O10" s="92"/>
      <c r="P10" s="92">
        <v>4</v>
      </c>
      <c r="Q10" s="92"/>
      <c r="R10" s="92"/>
      <c r="S10" s="92"/>
      <c r="T10" s="92"/>
    </row>
    <row r="11" spans="1:20" ht="17.25" customHeight="1" x14ac:dyDescent="0.2">
      <c r="A11" s="92">
        <v>5</v>
      </c>
      <c r="B11" s="91"/>
      <c r="C11" s="91"/>
      <c r="D11" s="92"/>
      <c r="E11" s="92"/>
      <c r="F11" s="92">
        <v>5</v>
      </c>
      <c r="G11" s="91"/>
      <c r="H11" s="91"/>
      <c r="I11" s="92"/>
      <c r="J11" s="92"/>
      <c r="K11" s="92">
        <v>5</v>
      </c>
      <c r="L11" s="202"/>
      <c r="M11" s="91"/>
      <c r="N11" s="92"/>
      <c r="O11" s="92"/>
      <c r="P11" s="92">
        <v>5</v>
      </c>
      <c r="Q11" s="92"/>
      <c r="R11" s="92"/>
      <c r="S11" s="92"/>
      <c r="T11" s="92"/>
    </row>
    <row r="12" spans="1:20" ht="17.25" customHeight="1" x14ac:dyDescent="0.2">
      <c r="A12" s="92">
        <v>6</v>
      </c>
      <c r="B12" s="91"/>
      <c r="C12" s="91"/>
      <c r="D12" s="92"/>
      <c r="E12" s="92"/>
      <c r="F12" s="92">
        <v>6</v>
      </c>
      <c r="G12" s="91"/>
      <c r="H12" s="91"/>
      <c r="I12" s="92"/>
      <c r="J12" s="92"/>
      <c r="K12" s="92">
        <v>6</v>
      </c>
      <c r="L12" s="92"/>
      <c r="M12" s="91"/>
      <c r="N12" s="92"/>
      <c r="O12" s="92"/>
      <c r="P12" s="92">
        <v>6</v>
      </c>
      <c r="Q12" s="92"/>
      <c r="R12" s="92"/>
      <c r="S12" s="92"/>
      <c r="T12" s="92"/>
    </row>
    <row r="13" spans="1:20" ht="17.25" customHeight="1" x14ac:dyDescent="0.2">
      <c r="A13" s="92">
        <v>7</v>
      </c>
      <c r="B13" s="91"/>
      <c r="C13" s="91"/>
      <c r="D13" s="92"/>
      <c r="E13" s="92"/>
      <c r="F13" s="92">
        <v>7</v>
      </c>
      <c r="G13" s="91"/>
      <c r="H13" s="91"/>
      <c r="I13" s="92"/>
      <c r="J13" s="92"/>
      <c r="K13" s="92">
        <v>7</v>
      </c>
      <c r="L13" s="92"/>
      <c r="M13" s="91"/>
      <c r="N13" s="92"/>
      <c r="O13" s="92"/>
      <c r="P13" s="92">
        <v>7</v>
      </c>
      <c r="Q13" s="92"/>
      <c r="R13" s="92"/>
      <c r="S13" s="92"/>
      <c r="T13" s="92"/>
    </row>
    <row r="14" spans="1:20" ht="17.25" customHeight="1" x14ac:dyDescent="0.2">
      <c r="A14" s="92">
        <v>8</v>
      </c>
      <c r="B14" s="91"/>
      <c r="C14" s="91"/>
      <c r="D14" s="92"/>
      <c r="E14" s="92"/>
      <c r="F14" s="92">
        <v>8</v>
      </c>
      <c r="G14" s="91"/>
      <c r="H14" s="91"/>
      <c r="I14" s="92"/>
      <c r="J14" s="92"/>
      <c r="K14" s="92">
        <v>8</v>
      </c>
      <c r="L14" s="201"/>
      <c r="M14" s="91"/>
      <c r="N14" s="92"/>
      <c r="O14" s="92"/>
      <c r="P14" s="92">
        <v>8</v>
      </c>
      <c r="Q14" s="92"/>
      <c r="R14" s="92"/>
      <c r="S14" s="92"/>
      <c r="T14" s="92"/>
    </row>
    <row r="15" spans="1:20" ht="17.25" customHeight="1" x14ac:dyDescent="0.2">
      <c r="A15" s="92">
        <v>9</v>
      </c>
      <c r="B15" s="91"/>
      <c r="C15" s="91"/>
      <c r="D15" s="92"/>
      <c r="E15" s="92"/>
      <c r="F15" s="92">
        <v>9</v>
      </c>
      <c r="G15" s="91"/>
      <c r="H15" s="91"/>
      <c r="I15" s="92"/>
      <c r="J15" s="92"/>
      <c r="K15" s="92">
        <v>9</v>
      </c>
      <c r="L15" s="92"/>
      <c r="M15" s="91"/>
      <c r="N15" s="92"/>
      <c r="O15" s="92"/>
      <c r="P15" s="92">
        <v>9</v>
      </c>
      <c r="Q15" s="92"/>
      <c r="R15" s="92"/>
      <c r="S15" s="92"/>
      <c r="T15" s="92"/>
    </row>
    <row r="16" spans="1:20" ht="17.25" customHeight="1" x14ac:dyDescent="0.2">
      <c r="A16" s="92">
        <v>10</v>
      </c>
      <c r="B16" s="91"/>
      <c r="C16" s="91"/>
      <c r="D16" s="92"/>
      <c r="E16" s="92"/>
      <c r="F16" s="92">
        <v>10</v>
      </c>
      <c r="G16" s="91"/>
      <c r="H16" s="91"/>
      <c r="I16" s="92"/>
      <c r="J16" s="92"/>
      <c r="K16" s="92">
        <v>10</v>
      </c>
      <c r="L16" s="92"/>
      <c r="M16" s="91"/>
      <c r="N16" s="92"/>
      <c r="O16" s="92"/>
      <c r="P16" s="92">
        <v>10</v>
      </c>
      <c r="Q16" s="92"/>
      <c r="R16" s="92"/>
      <c r="S16" s="92"/>
      <c r="T16" s="92"/>
    </row>
    <row r="17" spans="1:20" ht="17.25" customHeight="1" x14ac:dyDescent="0.2">
      <c r="A17" s="92">
        <v>11</v>
      </c>
      <c r="B17" s="91"/>
      <c r="C17" s="91"/>
      <c r="D17" s="92"/>
      <c r="E17" s="92"/>
      <c r="F17" s="92">
        <v>11</v>
      </c>
      <c r="G17" s="92"/>
      <c r="H17" s="91"/>
      <c r="I17" s="92"/>
      <c r="J17" s="92"/>
      <c r="K17" s="92">
        <v>11</v>
      </c>
      <c r="L17" s="92"/>
      <c r="M17" s="92"/>
      <c r="N17" s="92"/>
      <c r="O17" s="92"/>
      <c r="P17" s="92">
        <v>11</v>
      </c>
      <c r="Q17" s="92"/>
      <c r="R17" s="92"/>
      <c r="S17" s="92"/>
      <c r="T17" s="92"/>
    </row>
    <row r="18" spans="1:20" ht="17.25" customHeight="1" x14ac:dyDescent="0.2">
      <c r="A18" s="92">
        <v>12</v>
      </c>
      <c r="B18" s="91"/>
      <c r="C18" s="91"/>
      <c r="D18" s="92"/>
      <c r="E18" s="92"/>
      <c r="F18" s="92">
        <v>12</v>
      </c>
      <c r="G18" s="97"/>
      <c r="H18" s="91"/>
      <c r="I18" s="92"/>
      <c r="J18" s="92"/>
      <c r="K18" s="92">
        <v>12</v>
      </c>
      <c r="L18" s="92"/>
      <c r="M18" s="92"/>
      <c r="N18" s="92"/>
      <c r="O18" s="92"/>
      <c r="P18" s="92">
        <v>12</v>
      </c>
      <c r="Q18" s="92"/>
      <c r="R18" s="92"/>
      <c r="S18" s="92"/>
      <c r="T18" s="92"/>
    </row>
    <row r="19" spans="1:20" ht="17.25" customHeight="1" x14ac:dyDescent="0.2">
      <c r="A19" s="92">
        <v>13</v>
      </c>
      <c r="B19" s="92"/>
      <c r="C19" s="92"/>
      <c r="D19" s="92"/>
      <c r="E19" s="92"/>
      <c r="F19" s="92">
        <v>13</v>
      </c>
      <c r="G19" s="92"/>
      <c r="H19" s="91"/>
      <c r="I19" s="92"/>
      <c r="J19" s="92"/>
      <c r="K19" s="92">
        <v>13</v>
      </c>
      <c r="L19" s="92"/>
      <c r="M19" s="92"/>
      <c r="N19" s="92"/>
      <c r="O19" s="92"/>
      <c r="P19" s="92">
        <v>13</v>
      </c>
      <c r="Q19" s="92"/>
      <c r="R19" s="92"/>
      <c r="S19" s="92"/>
      <c r="T19" s="92"/>
    </row>
    <row r="20" spans="1:20" ht="17.25" customHeight="1" x14ac:dyDescent="0.2">
      <c r="A20" s="92">
        <v>14</v>
      </c>
      <c r="B20" s="92"/>
      <c r="C20" s="93"/>
      <c r="D20" s="92"/>
      <c r="E20" s="92"/>
      <c r="F20" s="92">
        <v>14</v>
      </c>
      <c r="G20" s="92"/>
      <c r="H20" s="92"/>
      <c r="I20" s="92"/>
      <c r="J20" s="92"/>
      <c r="K20" s="92">
        <v>14</v>
      </c>
      <c r="L20" s="92"/>
      <c r="M20" s="92"/>
      <c r="N20" s="92"/>
      <c r="O20" s="92"/>
      <c r="P20" s="92">
        <v>14</v>
      </c>
      <c r="Q20" s="92"/>
      <c r="R20" s="92"/>
      <c r="S20" s="92"/>
      <c r="T20" s="92"/>
    </row>
    <row r="21" spans="1:20" ht="17.25" customHeight="1" x14ac:dyDescent="0.2">
      <c r="A21" s="92">
        <v>15</v>
      </c>
      <c r="B21" s="92"/>
      <c r="C21" s="92"/>
      <c r="D21" s="92"/>
      <c r="E21" s="92"/>
      <c r="F21" s="92">
        <v>15</v>
      </c>
      <c r="G21" s="92"/>
      <c r="H21" s="92"/>
      <c r="I21" s="92"/>
      <c r="J21" s="92"/>
      <c r="K21" s="92">
        <v>15</v>
      </c>
      <c r="L21" s="92"/>
      <c r="M21" s="92"/>
      <c r="N21" s="92"/>
      <c r="O21" s="92"/>
      <c r="P21" s="92">
        <v>15</v>
      </c>
      <c r="Q21" s="92"/>
      <c r="R21" s="92"/>
      <c r="S21" s="92"/>
      <c r="T21" s="92"/>
    </row>
    <row r="22" spans="1:20" ht="17.25" customHeight="1" x14ac:dyDescent="0.2">
      <c r="A22" s="92">
        <v>16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</row>
    <row r="23" spans="1:20" ht="17.25" customHeight="1" x14ac:dyDescent="0.2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</row>
    <row r="24" spans="1:20" ht="17.25" customHeight="1" x14ac:dyDescent="0.2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</row>
    <row r="25" spans="1:20" ht="17.25" customHeight="1" x14ac:dyDescent="0.2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</row>
    <row r="26" spans="1:20" ht="17.25" customHeight="1" x14ac:dyDescent="0.2">
      <c r="A26" s="92"/>
      <c r="B26" s="91"/>
      <c r="C26" s="92"/>
      <c r="D26" s="92"/>
      <c r="E26" s="92"/>
      <c r="F26" s="92"/>
      <c r="G26" s="91"/>
      <c r="H26" s="92"/>
      <c r="I26" s="92"/>
      <c r="J26" s="92"/>
      <c r="K26" s="92"/>
      <c r="L26" s="91"/>
      <c r="M26" s="92"/>
      <c r="N26" s="92"/>
      <c r="O26" s="92"/>
      <c r="P26" s="92"/>
      <c r="Q26" s="91"/>
      <c r="R26" s="92"/>
      <c r="S26" s="92"/>
      <c r="T26" s="92"/>
    </row>
    <row r="27" spans="1:20" ht="17.25" customHeight="1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</row>
    <row r="28" spans="1:20" ht="17.25" customHeight="1" x14ac:dyDescent="0.2">
      <c r="A28" s="92"/>
      <c r="B28" s="91"/>
      <c r="C28" s="92"/>
      <c r="D28" s="92"/>
      <c r="E28" s="92"/>
      <c r="F28" s="92"/>
      <c r="G28" s="91"/>
      <c r="H28" s="92"/>
      <c r="I28" s="92"/>
      <c r="J28" s="92"/>
      <c r="K28" s="92"/>
      <c r="L28" s="91"/>
      <c r="M28" s="92"/>
      <c r="N28" s="92"/>
      <c r="O28" s="92"/>
      <c r="P28" s="92"/>
      <c r="Q28" s="91"/>
      <c r="R28" s="92"/>
      <c r="S28" s="92"/>
      <c r="T28" s="92"/>
    </row>
    <row r="29" spans="1:20" ht="17.25" customHeight="1" x14ac:dyDescent="0.25">
      <c r="A29" s="92"/>
      <c r="B29" s="87" t="s">
        <v>78</v>
      </c>
      <c r="C29" s="92"/>
      <c r="D29" s="92"/>
      <c r="E29" s="92"/>
      <c r="F29" s="92"/>
      <c r="G29" s="87" t="s">
        <v>79</v>
      </c>
      <c r="H29" s="92"/>
      <c r="I29" s="92"/>
      <c r="J29" s="92"/>
      <c r="K29" s="92"/>
      <c r="L29" s="87" t="s">
        <v>77</v>
      </c>
      <c r="M29" s="92"/>
      <c r="N29" s="92"/>
      <c r="O29" s="92"/>
      <c r="P29" s="92"/>
      <c r="Q29" s="87"/>
      <c r="R29" s="92"/>
      <c r="S29" s="92"/>
      <c r="T29" s="92"/>
    </row>
    <row r="30" spans="1:20" ht="17.25" customHeight="1" x14ac:dyDescent="0.25">
      <c r="A30" s="92"/>
      <c r="B30" s="87" t="s">
        <v>69</v>
      </c>
      <c r="C30" s="90" t="s">
        <v>71</v>
      </c>
      <c r="D30" s="90" t="s">
        <v>70</v>
      </c>
      <c r="E30" s="90"/>
      <c r="F30" s="92"/>
      <c r="G30" s="87" t="s">
        <v>69</v>
      </c>
      <c r="H30" s="90" t="s">
        <v>71</v>
      </c>
      <c r="I30" s="90" t="s">
        <v>70</v>
      </c>
      <c r="J30" s="90"/>
      <c r="K30" s="92"/>
      <c r="L30" s="87" t="s">
        <v>69</v>
      </c>
      <c r="M30" s="90" t="s">
        <v>71</v>
      </c>
      <c r="N30" s="90" t="s">
        <v>70</v>
      </c>
      <c r="O30" s="90"/>
      <c r="P30" s="92"/>
      <c r="Q30" s="87"/>
      <c r="R30" s="90" t="s">
        <v>80</v>
      </c>
      <c r="S30" s="90"/>
      <c r="T30" s="90"/>
    </row>
    <row r="31" spans="1:20" ht="17.25" customHeight="1" x14ac:dyDescent="0.2">
      <c r="A31" s="92">
        <v>1</v>
      </c>
      <c r="B31" s="91"/>
      <c r="C31" s="91"/>
      <c r="D31" s="92"/>
      <c r="E31" s="92"/>
      <c r="F31" s="92">
        <v>1</v>
      </c>
      <c r="G31" s="91"/>
      <c r="H31" s="91"/>
      <c r="I31" s="92"/>
      <c r="J31" s="92"/>
      <c r="K31" s="92">
        <v>1</v>
      </c>
      <c r="L31" s="92"/>
      <c r="M31" s="92"/>
      <c r="N31" s="92"/>
      <c r="O31" s="92"/>
      <c r="P31" s="92">
        <v>1</v>
      </c>
      <c r="Q31" s="92"/>
      <c r="R31" s="92"/>
      <c r="S31" s="92"/>
      <c r="T31" s="92"/>
    </row>
    <row r="32" spans="1:20" ht="17.25" customHeight="1" x14ac:dyDescent="0.2">
      <c r="A32" s="92">
        <v>2</v>
      </c>
      <c r="B32" s="91"/>
      <c r="C32" s="91"/>
      <c r="D32" s="92"/>
      <c r="E32" s="92"/>
      <c r="F32" s="92">
        <v>2</v>
      </c>
      <c r="G32" s="91"/>
      <c r="H32" s="91"/>
      <c r="I32" s="92"/>
      <c r="J32" s="92"/>
      <c r="K32" s="92">
        <v>2</v>
      </c>
      <c r="L32" s="92"/>
      <c r="M32" s="92"/>
      <c r="N32" s="92"/>
      <c r="O32" s="92"/>
      <c r="P32" s="92">
        <v>2</v>
      </c>
      <c r="Q32" s="92"/>
      <c r="R32" s="92"/>
      <c r="S32" s="92"/>
      <c r="T32" s="92"/>
    </row>
    <row r="33" spans="1:20" ht="17.25" customHeight="1" x14ac:dyDescent="0.2">
      <c r="A33" s="92">
        <v>3</v>
      </c>
      <c r="B33" s="91"/>
      <c r="C33" s="91"/>
      <c r="D33" s="92"/>
      <c r="E33" s="92"/>
      <c r="F33" s="92">
        <v>3</v>
      </c>
      <c r="G33" s="91"/>
      <c r="H33" s="91"/>
      <c r="I33" s="92"/>
      <c r="J33" s="92"/>
      <c r="K33" s="92">
        <v>3</v>
      </c>
      <c r="L33" s="92"/>
      <c r="M33" s="92"/>
      <c r="N33" s="92"/>
      <c r="O33" s="92"/>
      <c r="P33" s="92">
        <v>3</v>
      </c>
      <c r="Q33" s="92"/>
      <c r="R33" s="92"/>
      <c r="S33" s="92"/>
      <c r="T33" s="92"/>
    </row>
    <row r="34" spans="1:20" ht="17.25" customHeight="1" x14ac:dyDescent="0.2">
      <c r="A34" s="92">
        <v>4</v>
      </c>
      <c r="B34" s="91"/>
      <c r="C34" s="91"/>
      <c r="D34" s="92"/>
      <c r="E34" s="92"/>
      <c r="F34" s="92">
        <v>4</v>
      </c>
      <c r="G34" s="91"/>
      <c r="H34" s="91"/>
      <c r="I34" s="92"/>
      <c r="J34" s="92"/>
      <c r="K34" s="92">
        <v>4</v>
      </c>
      <c r="L34" s="92"/>
      <c r="M34" s="92"/>
      <c r="N34" s="92"/>
      <c r="O34" s="92"/>
      <c r="P34" s="92">
        <v>4</v>
      </c>
      <c r="Q34" s="92"/>
      <c r="R34" s="92"/>
      <c r="S34" s="92"/>
      <c r="T34" s="92"/>
    </row>
    <row r="35" spans="1:20" ht="17.25" customHeight="1" x14ac:dyDescent="0.2">
      <c r="A35" s="92">
        <v>5</v>
      </c>
      <c r="B35" s="91"/>
      <c r="C35" s="91"/>
      <c r="D35" s="92"/>
      <c r="E35" s="92"/>
      <c r="F35" s="92">
        <v>5</v>
      </c>
      <c r="G35" s="91"/>
      <c r="H35" s="91"/>
      <c r="I35" s="92"/>
      <c r="J35" s="92"/>
      <c r="K35" s="92">
        <v>5</v>
      </c>
      <c r="L35" s="92"/>
      <c r="M35" s="92"/>
      <c r="N35" s="92"/>
      <c r="O35" s="92"/>
      <c r="P35" s="92">
        <v>5</v>
      </c>
      <c r="Q35" s="92"/>
      <c r="R35" s="92"/>
      <c r="S35" s="92"/>
      <c r="T35" s="92"/>
    </row>
    <row r="36" spans="1:20" ht="17.25" customHeight="1" x14ac:dyDescent="0.2">
      <c r="A36" s="92">
        <v>6</v>
      </c>
      <c r="B36" s="91"/>
      <c r="C36" s="91"/>
      <c r="D36" s="92"/>
      <c r="E36" s="92"/>
      <c r="F36" s="92">
        <v>6</v>
      </c>
      <c r="G36" s="91"/>
      <c r="H36" s="91"/>
      <c r="I36" s="92"/>
      <c r="J36" s="92"/>
      <c r="K36" s="92">
        <v>6</v>
      </c>
      <c r="L36" s="92"/>
      <c r="M36" s="92"/>
      <c r="N36" s="92"/>
      <c r="O36" s="92"/>
      <c r="P36" s="92">
        <v>6</v>
      </c>
      <c r="Q36" s="92"/>
      <c r="R36" s="92"/>
      <c r="S36" s="92"/>
      <c r="T36" s="92"/>
    </row>
    <row r="37" spans="1:20" ht="17.25" customHeight="1" x14ac:dyDescent="0.2">
      <c r="A37" s="92">
        <v>7</v>
      </c>
      <c r="B37" s="91"/>
      <c r="C37" s="91"/>
      <c r="D37" s="92"/>
      <c r="E37" s="92"/>
      <c r="F37" s="92">
        <v>7</v>
      </c>
      <c r="G37" s="91"/>
      <c r="H37" s="91"/>
      <c r="I37" s="92"/>
      <c r="J37" s="92"/>
      <c r="K37" s="92">
        <v>7</v>
      </c>
      <c r="L37" s="92"/>
      <c r="M37" s="92"/>
      <c r="N37" s="92"/>
      <c r="O37" s="92"/>
      <c r="P37" s="92">
        <v>7</v>
      </c>
      <c r="Q37" s="92"/>
      <c r="R37" s="92"/>
      <c r="S37" s="92"/>
      <c r="T37" s="92"/>
    </row>
    <row r="38" spans="1:20" ht="17.25" customHeight="1" x14ac:dyDescent="0.2">
      <c r="A38" s="92">
        <v>8</v>
      </c>
      <c r="B38" s="91"/>
      <c r="C38" s="91"/>
      <c r="D38" s="92"/>
      <c r="E38" s="92"/>
      <c r="F38" s="92">
        <v>8</v>
      </c>
      <c r="G38" s="91"/>
      <c r="H38" s="91"/>
      <c r="I38" s="92"/>
      <c r="J38" s="92"/>
      <c r="K38" s="92">
        <v>8</v>
      </c>
      <c r="L38" s="92"/>
      <c r="M38" s="92"/>
      <c r="N38" s="92"/>
      <c r="O38" s="92"/>
      <c r="P38" s="92">
        <v>8</v>
      </c>
      <c r="Q38" s="92"/>
      <c r="R38" s="92"/>
      <c r="S38" s="92"/>
      <c r="T38" s="92"/>
    </row>
    <row r="39" spans="1:20" ht="17.25" customHeight="1" x14ac:dyDescent="0.2">
      <c r="A39" s="92">
        <v>9</v>
      </c>
      <c r="B39" s="91"/>
      <c r="C39" s="91"/>
      <c r="D39" s="92"/>
      <c r="E39" s="92"/>
      <c r="F39" s="92">
        <v>9</v>
      </c>
      <c r="G39" s="91"/>
      <c r="H39" s="91"/>
      <c r="I39" s="92"/>
      <c r="J39" s="92"/>
      <c r="K39" s="92">
        <v>9</v>
      </c>
      <c r="L39" s="92"/>
      <c r="M39" s="92"/>
      <c r="N39" s="92"/>
      <c r="O39" s="92"/>
      <c r="P39" s="92">
        <v>9</v>
      </c>
      <c r="Q39" s="92"/>
      <c r="R39" s="92"/>
      <c r="S39" s="92"/>
      <c r="T39" s="92"/>
    </row>
    <row r="40" spans="1:20" ht="17.25" customHeight="1" x14ac:dyDescent="0.2">
      <c r="A40" s="92">
        <v>10</v>
      </c>
      <c r="B40" s="91"/>
      <c r="C40" s="91"/>
      <c r="D40" s="92"/>
      <c r="E40" s="92"/>
      <c r="F40" s="92">
        <v>10</v>
      </c>
      <c r="G40" s="91"/>
      <c r="H40" s="91"/>
      <c r="I40" s="92"/>
      <c r="J40" s="92"/>
      <c r="K40" s="92">
        <v>10</v>
      </c>
      <c r="L40" s="92"/>
      <c r="M40" s="92"/>
      <c r="N40" s="92"/>
      <c r="O40" s="92"/>
      <c r="P40" s="92">
        <v>10</v>
      </c>
      <c r="Q40" s="92"/>
      <c r="R40" s="92"/>
      <c r="S40" s="92"/>
      <c r="T40" s="92"/>
    </row>
    <row r="41" spans="1:20" ht="17.25" customHeight="1" x14ac:dyDescent="0.2">
      <c r="A41" s="92">
        <v>11</v>
      </c>
      <c r="B41" s="91"/>
      <c r="C41" s="91"/>
      <c r="D41" s="92"/>
      <c r="E41" s="92"/>
      <c r="F41" s="92">
        <v>11</v>
      </c>
      <c r="G41" s="91"/>
      <c r="H41" s="91"/>
      <c r="I41" s="92"/>
      <c r="J41" s="92"/>
      <c r="K41" s="92">
        <v>11</v>
      </c>
      <c r="L41" s="92"/>
      <c r="M41" s="92"/>
      <c r="N41" s="92"/>
      <c r="O41" s="92"/>
      <c r="P41" s="92">
        <v>11</v>
      </c>
      <c r="Q41" s="92"/>
      <c r="R41" s="92"/>
      <c r="S41" s="92"/>
      <c r="T41" s="92"/>
    </row>
    <row r="42" spans="1:20" ht="17.25" customHeight="1" x14ac:dyDescent="0.2">
      <c r="A42" s="92">
        <v>12</v>
      </c>
      <c r="B42" s="91"/>
      <c r="C42" s="91"/>
      <c r="D42" s="92"/>
      <c r="E42" s="92"/>
      <c r="F42" s="92">
        <v>12</v>
      </c>
      <c r="G42" s="91"/>
      <c r="H42" s="91"/>
      <c r="I42" s="92"/>
      <c r="J42" s="92"/>
      <c r="K42" s="92">
        <v>12</v>
      </c>
      <c r="L42" s="92"/>
      <c r="M42" s="92"/>
      <c r="N42" s="92"/>
      <c r="O42" s="92"/>
      <c r="P42" s="92">
        <v>12</v>
      </c>
      <c r="Q42" s="92"/>
      <c r="R42" s="92"/>
      <c r="S42" s="92"/>
      <c r="T42" s="92"/>
    </row>
    <row r="43" spans="1:20" ht="17.25" customHeight="1" x14ac:dyDescent="0.2">
      <c r="A43" s="92">
        <v>13</v>
      </c>
      <c r="B43" s="92"/>
      <c r="C43" s="92"/>
      <c r="D43" s="92"/>
      <c r="E43" s="92"/>
      <c r="F43" s="92">
        <v>13</v>
      </c>
      <c r="G43" s="92"/>
      <c r="H43" s="92"/>
      <c r="I43" s="92"/>
      <c r="J43" s="92"/>
      <c r="K43" s="92">
        <v>13</v>
      </c>
      <c r="L43" s="92"/>
      <c r="M43" s="92"/>
      <c r="N43" s="92"/>
      <c r="O43" s="92"/>
      <c r="P43" s="92">
        <v>13</v>
      </c>
      <c r="Q43" s="92"/>
      <c r="R43" s="92"/>
      <c r="S43" s="92"/>
      <c r="T43" s="92"/>
    </row>
    <row r="44" spans="1:20" ht="17.25" customHeight="1" x14ac:dyDescent="0.2">
      <c r="A44" s="92">
        <v>14</v>
      </c>
      <c r="B44" s="92"/>
      <c r="C44" s="92"/>
      <c r="D44" s="92"/>
      <c r="E44" s="92"/>
      <c r="F44" s="92">
        <v>14</v>
      </c>
      <c r="G44" s="92"/>
      <c r="H44" s="92"/>
      <c r="I44" s="92"/>
      <c r="J44" s="92"/>
      <c r="K44" s="92">
        <v>14</v>
      </c>
      <c r="L44" s="92"/>
      <c r="M44" s="92"/>
      <c r="N44" s="92"/>
      <c r="O44" s="92"/>
      <c r="P44" s="92">
        <v>14</v>
      </c>
      <c r="Q44" s="92"/>
      <c r="R44" s="92"/>
      <c r="S44" s="92"/>
      <c r="T44" s="92"/>
    </row>
    <row r="45" spans="1:20" ht="17.25" customHeight="1" x14ac:dyDescent="0.2">
      <c r="A45" s="92">
        <v>15</v>
      </c>
      <c r="B45" s="92"/>
      <c r="C45" s="92"/>
      <c r="D45" s="92"/>
      <c r="E45" s="92"/>
      <c r="F45" s="92">
        <v>15</v>
      </c>
      <c r="G45" s="92"/>
      <c r="H45" s="92"/>
      <c r="I45" s="92"/>
      <c r="J45" s="92"/>
      <c r="K45" s="92">
        <v>15</v>
      </c>
      <c r="L45" s="92"/>
      <c r="M45" s="92"/>
      <c r="N45" s="92"/>
      <c r="O45" s="92"/>
      <c r="P45" s="92">
        <v>15</v>
      </c>
      <c r="Q45" s="92"/>
      <c r="R45" s="92"/>
      <c r="S45" s="92"/>
      <c r="T45" s="92"/>
    </row>
    <row r="46" spans="1:20" ht="17.25" customHeight="1" x14ac:dyDescent="0.2">
      <c r="A46" s="15">
        <v>16</v>
      </c>
    </row>
    <row r="47" spans="1:20" ht="17.25" customHeight="1" x14ac:dyDescent="0.2">
      <c r="B47"/>
    </row>
    <row r="48" spans="1:20" ht="17.25" customHeight="1" x14ac:dyDescent="0.2">
      <c r="B48"/>
      <c r="C48"/>
      <c r="G48"/>
      <c r="H48"/>
    </row>
    <row r="49" spans="2:20" ht="17.25" customHeight="1" x14ac:dyDescent="0.2">
      <c r="B49"/>
      <c r="C49"/>
      <c r="G49"/>
      <c r="H49"/>
    </row>
    <row r="50" spans="2:20" ht="17.25" customHeight="1" x14ac:dyDescent="0.2">
      <c r="B50"/>
      <c r="C50"/>
      <c r="G50"/>
      <c r="H50"/>
    </row>
    <row r="51" spans="2:20" ht="17.25" customHeight="1" x14ac:dyDescent="0.2">
      <c r="B51"/>
      <c r="C51"/>
      <c r="G51"/>
      <c r="H51"/>
      <c r="L51"/>
    </row>
    <row r="52" spans="2:20" s="80" customFormat="1" ht="17.25" customHeight="1" x14ac:dyDescent="0.25">
      <c r="B52"/>
      <c r="C52"/>
      <c r="D52" s="83"/>
      <c r="E52" s="83"/>
      <c r="G52"/>
      <c r="H52"/>
      <c r="I52" s="81"/>
      <c r="J52" s="83"/>
      <c r="K52" s="83"/>
      <c r="M52" s="81"/>
      <c r="N52" s="81"/>
      <c r="O52" s="83"/>
      <c r="R52" s="81"/>
      <c r="S52" s="81"/>
      <c r="T52" s="83"/>
    </row>
    <row r="53" spans="2:20" s="80" customFormat="1" ht="17.25" customHeight="1" x14ac:dyDescent="0.25">
      <c r="B53"/>
      <c r="C53"/>
      <c r="D53" s="82"/>
      <c r="E53" s="82"/>
      <c r="G53"/>
      <c r="H53"/>
      <c r="I53" s="82"/>
      <c r="J53" s="82"/>
      <c r="K53" s="82"/>
      <c r="M53" s="82"/>
      <c r="N53" s="82"/>
      <c r="O53" s="82"/>
      <c r="R53" s="82"/>
      <c r="S53" s="82"/>
      <c r="T53" s="82"/>
    </row>
    <row r="54" spans="2:20" s="80" customFormat="1" ht="17.25" customHeight="1" x14ac:dyDescent="0.25">
      <c r="B54"/>
      <c r="C54"/>
      <c r="D54" s="83"/>
      <c r="E54" s="83"/>
      <c r="G54"/>
      <c r="H54"/>
      <c r="I54" s="83"/>
      <c r="J54" s="83"/>
      <c r="K54" s="83"/>
      <c r="M54" s="83"/>
      <c r="N54" s="83"/>
      <c r="O54" s="83"/>
      <c r="R54" s="83"/>
      <c r="S54" s="83"/>
      <c r="T54" s="83"/>
    </row>
    <row r="55" spans="2:20" s="80" customFormat="1" ht="17.25" customHeight="1" x14ac:dyDescent="0.25">
      <c r="B55"/>
      <c r="C55"/>
      <c r="D55" s="15"/>
      <c r="E55" s="15"/>
      <c r="G55"/>
      <c r="H55"/>
      <c r="I55"/>
      <c r="J55" s="15"/>
      <c r="L55"/>
      <c r="M55"/>
      <c r="N55"/>
      <c r="O55" s="15"/>
      <c r="R55"/>
      <c r="S55"/>
      <c r="T55" s="15"/>
    </row>
    <row r="56" spans="2:20" s="80" customFormat="1" ht="17.25" customHeight="1" x14ac:dyDescent="0.25">
      <c r="B56"/>
      <c r="C56"/>
      <c r="G56"/>
      <c r="H56"/>
    </row>
    <row r="57" spans="2:20" s="80" customFormat="1" ht="17.25" customHeight="1" x14ac:dyDescent="0.25">
      <c r="B57"/>
      <c r="C57"/>
      <c r="G57"/>
      <c r="H57" s="7"/>
    </row>
    <row r="58" spans="2:20" ht="17.25" customHeight="1" x14ac:dyDescent="0.2">
      <c r="B58"/>
      <c r="C58"/>
      <c r="G58"/>
      <c r="H58"/>
    </row>
    <row r="59" spans="2:20" ht="17.25" customHeight="1" x14ac:dyDescent="0.2">
      <c r="B59"/>
      <c r="C59"/>
      <c r="G59"/>
      <c r="H59"/>
    </row>
    <row r="60" spans="2:20" ht="17.25" customHeight="1" x14ac:dyDescent="0.2">
      <c r="B60"/>
      <c r="C60"/>
      <c r="G60"/>
      <c r="H60"/>
    </row>
    <row r="61" spans="2:20" ht="17.25" customHeight="1" x14ac:dyDescent="0.2">
      <c r="B61"/>
      <c r="C61"/>
      <c r="G61"/>
      <c r="H61"/>
    </row>
    <row r="62" spans="2:20" ht="17.25" customHeight="1" x14ac:dyDescent="0.2">
      <c r="B62"/>
      <c r="C62"/>
      <c r="G62"/>
      <c r="H62"/>
    </row>
    <row r="63" spans="2:20" ht="17.25" customHeight="1" x14ac:dyDescent="0.2">
      <c r="B63"/>
      <c r="C63"/>
      <c r="G63"/>
      <c r="H63"/>
    </row>
    <row r="64" spans="2:20" ht="17.25" customHeight="1" x14ac:dyDescent="0.2">
      <c r="B64"/>
      <c r="C64"/>
      <c r="G64"/>
      <c r="H64"/>
    </row>
    <row r="65" spans="2:8" ht="17.25" customHeight="1" x14ac:dyDescent="0.2">
      <c r="B65"/>
      <c r="C65"/>
      <c r="G65"/>
      <c r="H65"/>
    </row>
    <row r="66" spans="2:8" ht="17.25" customHeight="1" x14ac:dyDescent="0.2">
      <c r="B66"/>
      <c r="C66"/>
      <c r="G66"/>
      <c r="H66"/>
    </row>
    <row r="67" spans="2:8" ht="17.25" customHeight="1" x14ac:dyDescent="0.2">
      <c r="B67"/>
      <c r="C67"/>
      <c r="G67"/>
      <c r="H67"/>
    </row>
    <row r="68" spans="2:8" ht="17.25" customHeight="1" x14ac:dyDescent="0.2">
      <c r="B68"/>
      <c r="C68"/>
      <c r="G68"/>
      <c r="H68"/>
    </row>
    <row r="69" spans="2:8" ht="17.25" customHeight="1" x14ac:dyDescent="0.2">
      <c r="B69"/>
      <c r="C69"/>
      <c r="G69"/>
      <c r="H69"/>
    </row>
    <row r="70" spans="2:8" ht="17.25" customHeight="1" x14ac:dyDescent="0.2">
      <c r="B70"/>
      <c r="C70"/>
      <c r="G70"/>
      <c r="H70"/>
    </row>
    <row r="71" spans="2:8" ht="17.25" customHeight="1" x14ac:dyDescent="0.2">
      <c r="B71"/>
      <c r="C71"/>
      <c r="G71"/>
      <c r="H71"/>
    </row>
    <row r="72" spans="2:8" ht="17.25" customHeight="1" x14ac:dyDescent="0.2">
      <c r="B72"/>
      <c r="C72"/>
      <c r="G72"/>
      <c r="H72"/>
    </row>
    <row r="73" spans="2:8" ht="17.25" customHeight="1" x14ac:dyDescent="0.2">
      <c r="B73"/>
      <c r="C73"/>
      <c r="G73"/>
      <c r="H73"/>
    </row>
    <row r="74" spans="2:8" ht="17.25" customHeight="1" x14ac:dyDescent="0.2">
      <c r="B74"/>
      <c r="C74"/>
      <c r="G74"/>
      <c r="H74"/>
    </row>
    <row r="75" spans="2:8" ht="17.25" customHeight="1" x14ac:dyDescent="0.2">
      <c r="B75"/>
      <c r="C75"/>
      <c r="G75"/>
      <c r="H75"/>
    </row>
    <row r="76" spans="2:8" ht="17.25" customHeight="1" x14ac:dyDescent="0.2">
      <c r="B76"/>
      <c r="C76"/>
    </row>
    <row r="77" spans="2:8" ht="17.25" customHeight="1" x14ac:dyDescent="0.2">
      <c r="B77"/>
      <c r="C77"/>
    </row>
    <row r="78" spans="2:8" ht="17.25" customHeight="1" x14ac:dyDescent="0.2">
      <c r="B78"/>
      <c r="C78"/>
    </row>
    <row r="79" spans="2:8" ht="17.25" customHeight="1" x14ac:dyDescent="0.2">
      <c r="B79"/>
      <c r="C79"/>
    </row>
    <row r="80" spans="2:8" ht="17.25" customHeight="1" x14ac:dyDescent="0.2">
      <c r="B80"/>
      <c r="C80"/>
    </row>
    <row r="81" spans="2:3" ht="17.25" customHeight="1" x14ac:dyDescent="0.2">
      <c r="B81"/>
      <c r="C81"/>
    </row>
    <row r="82" spans="2:3" ht="17.25" customHeight="1" x14ac:dyDescent="0.2">
      <c r="B82"/>
      <c r="C82"/>
    </row>
    <row r="83" spans="2:3" ht="17.25" customHeight="1" x14ac:dyDescent="0.2">
      <c r="B83"/>
      <c r="C83"/>
    </row>
    <row r="84" spans="2:3" ht="17.25" customHeight="1" x14ac:dyDescent="0.2">
      <c r="B84"/>
      <c r="C84"/>
    </row>
    <row r="85" spans="2:3" ht="17.25" customHeight="1" x14ac:dyDescent="0.2">
      <c r="B85"/>
      <c r="C85"/>
    </row>
    <row r="86" spans="2:3" ht="17.25" customHeight="1" x14ac:dyDescent="0.2">
      <c r="B86"/>
      <c r="C86"/>
    </row>
    <row r="87" spans="2:3" ht="17.25" customHeight="1" x14ac:dyDescent="0.2">
      <c r="B87"/>
      <c r="C87"/>
    </row>
    <row r="88" spans="2:3" ht="17.25" customHeight="1" x14ac:dyDescent="0.2">
      <c r="B88"/>
      <c r="C88"/>
    </row>
    <row r="89" spans="2:3" ht="17.25" customHeight="1" x14ac:dyDescent="0.2">
      <c r="B89"/>
      <c r="C89"/>
    </row>
    <row r="90" spans="2:3" ht="17.25" customHeight="1" x14ac:dyDescent="0.2">
      <c r="B90"/>
      <c r="C90"/>
    </row>
    <row r="91" spans="2:3" ht="17.25" customHeight="1" x14ac:dyDescent="0.2">
      <c r="B91"/>
      <c r="C91"/>
    </row>
    <row r="92" spans="2:3" ht="17.25" customHeight="1" x14ac:dyDescent="0.2">
      <c r="B92"/>
      <c r="C92"/>
    </row>
    <row r="93" spans="2:3" ht="17.25" customHeight="1" x14ac:dyDescent="0.2">
      <c r="B93"/>
      <c r="C93"/>
    </row>
    <row r="94" spans="2:3" ht="17.25" customHeight="1" x14ac:dyDescent="0.2">
      <c r="B94"/>
      <c r="C94"/>
    </row>
    <row r="95" spans="2:3" ht="17.25" customHeight="1" x14ac:dyDescent="0.2">
      <c r="B95"/>
      <c r="C95"/>
    </row>
    <row r="96" spans="2:3" ht="17.25" customHeight="1" x14ac:dyDescent="0.2">
      <c r="B96"/>
      <c r="C96"/>
    </row>
    <row r="97" spans="2:3" ht="17.25" customHeight="1" x14ac:dyDescent="0.2">
      <c r="B97"/>
      <c r="C97"/>
    </row>
    <row r="98" spans="2:3" ht="17.25" customHeight="1" x14ac:dyDescent="0.2">
      <c r="B98"/>
      <c r="C98"/>
    </row>
    <row r="99" spans="2:3" ht="17.25" customHeight="1" x14ac:dyDescent="0.2">
      <c r="B99"/>
      <c r="C99"/>
    </row>
    <row r="100" spans="2:3" ht="17.25" customHeight="1" x14ac:dyDescent="0.2">
      <c r="B100"/>
      <c r="C100"/>
    </row>
    <row r="101" spans="2:3" ht="17.25" customHeight="1" x14ac:dyDescent="0.2">
      <c r="B101"/>
      <c r="C101"/>
    </row>
    <row r="102" spans="2:3" ht="17.25" customHeight="1" x14ac:dyDescent="0.2">
      <c r="B102"/>
      <c r="C102"/>
    </row>
    <row r="103" spans="2:3" ht="17.25" customHeight="1" x14ac:dyDescent="0.2">
      <c r="B103"/>
      <c r="C103"/>
    </row>
    <row r="104" spans="2:3" ht="17.25" customHeight="1" x14ac:dyDescent="0.2">
      <c r="B104"/>
      <c r="C104"/>
    </row>
    <row r="105" spans="2:3" ht="17.25" customHeight="1" x14ac:dyDescent="0.2">
      <c r="B105"/>
      <c r="C105"/>
    </row>
    <row r="106" spans="2:3" ht="17.25" customHeight="1" x14ac:dyDescent="0.2">
      <c r="B106"/>
      <c r="C106"/>
    </row>
    <row r="107" spans="2:3" ht="17.25" customHeight="1" x14ac:dyDescent="0.2">
      <c r="B107"/>
      <c r="C107"/>
    </row>
  </sheetData>
  <sheetProtection selectLockedCells="1" selectUnlockedCells="1"/>
  <pageMargins left="0.31496062992125984" right="0" top="0.98425196850393704" bottom="0.98425196850393704" header="0.51181102362204722" footer="0.51181102362204722"/>
  <pageSetup paperSize="9" scale="77" firstPageNumber="0" orientation="portrait" horizontalDpi="300" verticalDpi="300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/>
  </sheetViews>
  <sheetFormatPr defaultRowHeight="17.25" customHeight="1" x14ac:dyDescent="0.2"/>
  <cols>
    <col min="1" max="1" width="4.7109375" style="15" customWidth="1"/>
    <col min="2" max="2" width="45.7109375" style="15" customWidth="1"/>
    <col min="3" max="3" width="29.42578125" style="15" customWidth="1"/>
    <col min="4" max="4" width="20" style="15" customWidth="1"/>
    <col min="5" max="5" width="4.7109375" style="15" customWidth="1"/>
    <col min="6" max="6" width="45.5703125" style="15" customWidth="1"/>
    <col min="7" max="7" width="32.7109375" style="15" customWidth="1"/>
    <col min="8" max="8" width="17.7109375" style="15" customWidth="1"/>
    <col min="9" max="9" width="4.7109375" style="15" customWidth="1"/>
    <col min="10" max="10" width="45.7109375" style="15" customWidth="1"/>
    <col min="11" max="11" width="32.7109375" style="15" customWidth="1"/>
    <col min="12" max="12" width="17" style="15" customWidth="1"/>
    <col min="13" max="13" width="4.7109375" style="15" customWidth="1"/>
    <col min="14" max="14" width="45.7109375" style="15" customWidth="1"/>
    <col min="15" max="15" width="32.7109375" style="15" customWidth="1"/>
    <col min="16" max="16" width="23.7109375" style="15" customWidth="1"/>
    <col min="17" max="16384" width="9.140625" style="15"/>
  </cols>
  <sheetData>
    <row r="1" spans="1:12" s="80" customFormat="1" ht="17.25" customHeight="1" x14ac:dyDescent="0.25">
      <c r="B1" s="80" t="s">
        <v>5</v>
      </c>
      <c r="C1" s="81" t="s">
        <v>12</v>
      </c>
      <c r="D1" s="84"/>
      <c r="F1" s="80" t="s">
        <v>5</v>
      </c>
      <c r="G1" s="81" t="s">
        <v>12</v>
      </c>
      <c r="H1" s="84"/>
      <c r="I1" s="83"/>
      <c r="J1" s="80" t="s">
        <v>5</v>
      </c>
      <c r="K1" s="81" t="s">
        <v>12</v>
      </c>
      <c r="L1" s="84"/>
    </row>
    <row r="2" spans="1:12" s="80" customFormat="1" ht="17.25" customHeight="1" x14ac:dyDescent="0.25">
      <c r="B2" s="80" t="s">
        <v>6</v>
      </c>
      <c r="C2" s="89"/>
      <c r="D2" s="84"/>
      <c r="F2" s="80" t="s">
        <v>6</v>
      </c>
      <c r="G2" s="89"/>
      <c r="H2" s="84"/>
      <c r="I2" s="82"/>
      <c r="J2" s="80" t="s">
        <v>6</v>
      </c>
      <c r="K2" s="89"/>
      <c r="L2" s="84"/>
    </row>
    <row r="3" spans="1:12" s="80" customFormat="1" ht="17.25" customHeight="1" x14ac:dyDescent="0.25">
      <c r="B3" s="80" t="s">
        <v>7</v>
      </c>
      <c r="C3" s="90"/>
      <c r="D3" s="84"/>
      <c r="F3" s="80" t="s">
        <v>7</v>
      </c>
      <c r="G3" s="90"/>
      <c r="H3" s="84"/>
      <c r="I3" s="83"/>
      <c r="J3" s="80" t="s">
        <v>7</v>
      </c>
      <c r="K3" s="90"/>
      <c r="L3" s="84"/>
    </row>
    <row r="4" spans="1:12" s="80" customFormat="1" ht="17.25" customHeight="1" x14ac:dyDescent="0.25">
      <c r="C4"/>
      <c r="D4" s="84"/>
      <c r="F4"/>
      <c r="G4"/>
      <c r="H4" s="84"/>
      <c r="K4"/>
      <c r="L4" s="84"/>
    </row>
    <row r="5" spans="1:12" s="80" customFormat="1" ht="17.25" customHeight="1" x14ac:dyDescent="0.25">
      <c r="A5" s="15"/>
      <c r="B5" s="80" t="s">
        <v>74</v>
      </c>
      <c r="D5" s="84"/>
      <c r="E5" s="15"/>
      <c r="F5" s="80" t="s">
        <v>76</v>
      </c>
      <c r="H5" s="84"/>
      <c r="I5" s="213"/>
      <c r="J5" s="217" t="s">
        <v>75</v>
      </c>
      <c r="K5" s="217"/>
      <c r="L5" s="219"/>
    </row>
    <row r="6" spans="1:12" s="80" customFormat="1" ht="17.25" customHeight="1" x14ac:dyDescent="0.25">
      <c r="A6" s="15"/>
      <c r="B6" s="80" t="s">
        <v>69</v>
      </c>
      <c r="C6" s="80" t="s">
        <v>72</v>
      </c>
      <c r="D6" s="84" t="s">
        <v>81</v>
      </c>
      <c r="E6" s="15"/>
      <c r="F6" s="80" t="s">
        <v>69</v>
      </c>
      <c r="G6" s="80" t="s">
        <v>72</v>
      </c>
      <c r="H6" s="84" t="s">
        <v>81</v>
      </c>
      <c r="I6" s="213"/>
      <c r="J6" s="217" t="s">
        <v>69</v>
      </c>
      <c r="K6" s="217" t="s">
        <v>72</v>
      </c>
      <c r="L6" s="219" t="s">
        <v>81</v>
      </c>
    </row>
    <row r="7" spans="1:12" ht="17.25" customHeight="1" x14ac:dyDescent="0.2">
      <c r="A7" s="15">
        <v>1</v>
      </c>
      <c r="B7" s="97"/>
      <c r="C7" s="97"/>
      <c r="D7" s="211"/>
      <c r="E7" s="213">
        <v>1</v>
      </c>
      <c r="F7" s="214"/>
      <c r="G7" s="213"/>
      <c r="H7" s="220"/>
      <c r="I7" s="213">
        <v>1</v>
      </c>
      <c r="J7" s="213"/>
      <c r="K7" s="213"/>
      <c r="L7" s="222"/>
    </row>
    <row r="8" spans="1:12" ht="17.25" customHeight="1" x14ac:dyDescent="0.2">
      <c r="A8" s="15">
        <v>2</v>
      </c>
      <c r="B8" s="145"/>
      <c r="C8" s="97"/>
      <c r="D8" s="211"/>
      <c r="E8" s="213">
        <v>2</v>
      </c>
      <c r="F8" s="213"/>
      <c r="G8" s="213"/>
      <c r="H8" s="220"/>
      <c r="I8" s="213">
        <v>2</v>
      </c>
      <c r="J8" s="213"/>
      <c r="K8" s="213"/>
      <c r="L8" s="222"/>
    </row>
    <row r="9" spans="1:12" ht="17.25" customHeight="1" x14ac:dyDescent="0.2">
      <c r="A9" s="15">
        <v>3</v>
      </c>
      <c r="B9" s="97"/>
      <c r="C9" s="97"/>
      <c r="D9" s="211"/>
      <c r="E9" s="213">
        <v>3</v>
      </c>
      <c r="F9" s="214"/>
      <c r="G9" s="213"/>
      <c r="H9" s="220"/>
      <c r="I9" s="213">
        <v>3</v>
      </c>
      <c r="J9" s="213"/>
      <c r="K9" s="213"/>
      <c r="L9" s="222"/>
    </row>
    <row r="10" spans="1:12" ht="17.25" customHeight="1" x14ac:dyDescent="0.2">
      <c r="A10" s="15">
        <v>4</v>
      </c>
      <c r="B10" s="145"/>
      <c r="C10" s="97"/>
      <c r="D10" s="211"/>
      <c r="E10" s="213">
        <v>4</v>
      </c>
      <c r="F10" s="213"/>
      <c r="G10" s="213"/>
      <c r="H10" s="220"/>
      <c r="I10" s="213">
        <v>4</v>
      </c>
      <c r="J10" s="213"/>
      <c r="K10" s="213"/>
      <c r="L10" s="222"/>
    </row>
    <row r="11" spans="1:12" ht="17.25" customHeight="1" x14ac:dyDescent="0.2">
      <c r="A11" s="15">
        <v>5</v>
      </c>
      <c r="B11" s="97"/>
      <c r="C11" s="97"/>
      <c r="D11" s="211"/>
      <c r="E11" s="213">
        <v>5</v>
      </c>
      <c r="F11" s="214"/>
      <c r="G11" s="213"/>
      <c r="H11" s="220"/>
      <c r="I11" s="213">
        <v>5</v>
      </c>
      <c r="J11" s="213"/>
      <c r="K11" s="213"/>
      <c r="L11" s="222"/>
    </row>
    <row r="12" spans="1:12" ht="17.25" customHeight="1" x14ac:dyDescent="0.2">
      <c r="A12" s="15">
        <v>6</v>
      </c>
      <c r="B12" s="145"/>
      <c r="C12" s="97"/>
      <c r="D12" s="211"/>
      <c r="E12" s="213">
        <v>6</v>
      </c>
      <c r="F12" s="213"/>
      <c r="G12" s="213"/>
      <c r="H12" s="220"/>
      <c r="I12" s="213">
        <v>6</v>
      </c>
      <c r="J12" s="213"/>
      <c r="K12" s="213"/>
      <c r="L12" s="222"/>
    </row>
    <row r="13" spans="1:12" ht="17.25" customHeight="1" x14ac:dyDescent="0.2">
      <c r="A13" s="15">
        <v>7</v>
      </c>
      <c r="B13" s="97"/>
      <c r="C13" s="97"/>
      <c r="D13" s="211"/>
      <c r="E13" s="213">
        <v>7</v>
      </c>
      <c r="F13" s="213"/>
      <c r="G13" s="213"/>
      <c r="H13" s="220"/>
      <c r="I13" s="213">
        <v>7</v>
      </c>
      <c r="J13" s="213"/>
      <c r="K13" s="213"/>
      <c r="L13" s="222"/>
    </row>
    <row r="14" spans="1:12" ht="17.25" customHeight="1" x14ac:dyDescent="0.2">
      <c r="A14" s="15">
        <v>8</v>
      </c>
      <c r="B14" s="97"/>
      <c r="C14" s="97"/>
      <c r="D14" s="211"/>
      <c r="E14" s="213">
        <v>8</v>
      </c>
      <c r="F14" s="213"/>
      <c r="G14" s="213"/>
      <c r="H14" s="220"/>
      <c r="I14" s="213">
        <v>8</v>
      </c>
      <c r="J14" s="213"/>
      <c r="K14" s="213"/>
      <c r="L14" s="222"/>
    </row>
    <row r="15" spans="1:12" ht="17.25" customHeight="1" x14ac:dyDescent="0.2">
      <c r="A15" s="15">
        <v>9</v>
      </c>
      <c r="B15" s="97"/>
      <c r="C15" s="97"/>
      <c r="D15" s="211"/>
      <c r="E15" s="213">
        <v>9</v>
      </c>
      <c r="F15" s="213"/>
      <c r="G15" s="215"/>
      <c r="H15" s="220"/>
      <c r="I15" s="213">
        <v>9</v>
      </c>
      <c r="J15" s="213"/>
      <c r="K15" s="213"/>
      <c r="L15" s="222"/>
    </row>
    <row r="16" spans="1:12" ht="17.25" customHeight="1" x14ac:dyDescent="0.2">
      <c r="A16" s="15">
        <v>10</v>
      </c>
      <c r="B16" s="146"/>
      <c r="C16" s="97"/>
      <c r="D16" s="211"/>
      <c r="E16" s="213">
        <v>10</v>
      </c>
      <c r="F16" s="213"/>
      <c r="G16" s="215"/>
      <c r="H16" s="220"/>
      <c r="I16" s="213">
        <v>10</v>
      </c>
      <c r="J16" s="213"/>
      <c r="K16" s="213"/>
      <c r="L16" s="222"/>
    </row>
    <row r="17" spans="1:12" ht="17.25" customHeight="1" x14ac:dyDescent="0.2">
      <c r="A17" s="15">
        <v>11</v>
      </c>
      <c r="C17" s="97"/>
      <c r="D17" s="211"/>
      <c r="E17" s="213">
        <v>11</v>
      </c>
      <c r="F17" s="213"/>
      <c r="G17" s="215"/>
      <c r="H17" s="220"/>
      <c r="I17" s="213">
        <v>11</v>
      </c>
      <c r="J17" s="214"/>
      <c r="K17" s="214"/>
      <c r="L17" s="218"/>
    </row>
    <row r="18" spans="1:12" ht="17.25" customHeight="1" x14ac:dyDescent="0.2">
      <c r="A18" s="15">
        <v>12</v>
      </c>
      <c r="B18" s="146"/>
      <c r="C18" s="97"/>
      <c r="D18" s="211"/>
      <c r="E18" s="213">
        <v>12</v>
      </c>
      <c r="F18" s="213"/>
      <c r="G18" s="213"/>
      <c r="H18" s="220"/>
      <c r="I18" s="213">
        <v>12</v>
      </c>
      <c r="J18" s="213"/>
      <c r="K18" s="213"/>
      <c r="L18" s="218"/>
    </row>
    <row r="19" spans="1:12" ht="17.25" customHeight="1" x14ac:dyDescent="0.2">
      <c r="A19" s="15">
        <v>13</v>
      </c>
      <c r="B19" s="145"/>
      <c r="C19" s="145"/>
      <c r="D19" s="211"/>
      <c r="E19" s="213">
        <v>13</v>
      </c>
      <c r="F19" s="213"/>
      <c r="G19" s="213"/>
      <c r="H19" s="220"/>
      <c r="I19" s="213">
        <v>13</v>
      </c>
      <c r="J19" s="213"/>
      <c r="K19" s="213"/>
      <c r="L19" s="218"/>
    </row>
    <row r="20" spans="1:12" ht="17.25" customHeight="1" x14ac:dyDescent="0.2">
      <c r="A20" s="15">
        <v>14</v>
      </c>
      <c r="B20" s="145"/>
      <c r="C20" s="145"/>
      <c r="D20" s="149"/>
      <c r="F20" s="210"/>
      <c r="G20" s="210"/>
      <c r="H20" s="212"/>
      <c r="K20" s="210"/>
      <c r="L20" s="221"/>
    </row>
    <row r="21" spans="1:12" ht="17.25" customHeight="1" x14ac:dyDescent="0.2">
      <c r="A21" s="15">
        <v>15</v>
      </c>
      <c r="B21" s="145"/>
      <c r="C21" s="145"/>
      <c r="D21" s="149"/>
      <c r="H21" s="149"/>
      <c r="J21" s="97"/>
      <c r="K21" s="97"/>
      <c r="L21" s="96"/>
    </row>
    <row r="22" spans="1:12" ht="17.25" customHeight="1" x14ac:dyDescent="0.2">
      <c r="B22" s="95"/>
      <c r="C22" s="95"/>
      <c r="D22" s="149"/>
      <c r="H22" s="149"/>
      <c r="J22" s="97"/>
      <c r="K22" s="97"/>
      <c r="L22" s="96"/>
    </row>
    <row r="23" spans="1:12" ht="17.25" customHeight="1" x14ac:dyDescent="0.2">
      <c r="D23" s="99"/>
      <c r="H23" s="99"/>
      <c r="L23" s="11"/>
    </row>
    <row r="24" spans="1:12" ht="17.25" customHeight="1" x14ac:dyDescent="0.2">
      <c r="D24" s="99"/>
      <c r="H24" s="99"/>
      <c r="L24" s="11"/>
    </row>
    <row r="25" spans="1:12" ht="17.25" customHeight="1" x14ac:dyDescent="0.2">
      <c r="D25" s="99"/>
      <c r="H25" s="99"/>
      <c r="L25" s="11"/>
    </row>
    <row r="26" spans="1:12" ht="17.25" customHeight="1" x14ac:dyDescent="0.2">
      <c r="B26"/>
      <c r="D26" s="99"/>
      <c r="H26" s="99"/>
      <c r="J26"/>
      <c r="L26" s="11"/>
    </row>
    <row r="27" spans="1:12" ht="17.25" customHeight="1" x14ac:dyDescent="0.2">
      <c r="D27" s="99"/>
      <c r="H27" s="99"/>
      <c r="L27" s="11"/>
    </row>
    <row r="28" spans="1:12" ht="17.25" customHeight="1" x14ac:dyDescent="0.25">
      <c r="B28"/>
      <c r="D28" s="99"/>
      <c r="H28" s="99"/>
      <c r="J28" s="80"/>
      <c r="L28" s="11"/>
    </row>
    <row r="29" spans="1:12" ht="17.25" customHeight="1" x14ac:dyDescent="0.25">
      <c r="B29" s="80" t="s">
        <v>78</v>
      </c>
      <c r="D29" s="99"/>
      <c r="F29" s="80" t="s">
        <v>79</v>
      </c>
      <c r="H29" s="99"/>
      <c r="I29" s="213"/>
      <c r="J29" s="217" t="s">
        <v>77</v>
      </c>
      <c r="K29" s="213"/>
      <c r="L29" s="218"/>
    </row>
    <row r="30" spans="1:12" ht="17.25" customHeight="1" x14ac:dyDescent="0.25">
      <c r="B30" s="80" t="s">
        <v>69</v>
      </c>
      <c r="D30" s="99"/>
      <c r="F30" s="80" t="s">
        <v>69</v>
      </c>
      <c r="H30" s="99"/>
      <c r="I30" s="213"/>
      <c r="J30" s="217" t="s">
        <v>69</v>
      </c>
      <c r="K30" s="217" t="s">
        <v>72</v>
      </c>
      <c r="L30" s="219" t="s">
        <v>81</v>
      </c>
    </row>
    <row r="31" spans="1:12" ht="17.25" customHeight="1" x14ac:dyDescent="0.2">
      <c r="A31" s="15">
        <v>1</v>
      </c>
      <c r="B31" s="147"/>
      <c r="C31" s="97"/>
      <c r="D31" s="149"/>
      <c r="E31" s="15">
        <v>1</v>
      </c>
      <c r="F31" s="97"/>
      <c r="G31" s="97"/>
      <c r="H31" s="216"/>
      <c r="I31" s="213">
        <v>1</v>
      </c>
      <c r="J31" s="214"/>
      <c r="K31" s="214"/>
      <c r="L31" s="213"/>
    </row>
    <row r="32" spans="1:12" ht="17.25" customHeight="1" x14ac:dyDescent="0.2">
      <c r="A32" s="15">
        <v>2</v>
      </c>
      <c r="B32" s="145"/>
      <c r="C32" s="97"/>
      <c r="D32" s="149"/>
      <c r="E32" s="15">
        <v>2</v>
      </c>
      <c r="F32" s="145"/>
      <c r="G32" s="97"/>
      <c r="H32" s="216"/>
      <c r="I32" s="213">
        <v>2</v>
      </c>
      <c r="J32" s="214"/>
      <c r="K32" s="214"/>
      <c r="L32" s="213"/>
    </row>
    <row r="33" spans="1:12" ht="17.25" customHeight="1" x14ac:dyDescent="0.2">
      <c r="A33" s="15">
        <v>3</v>
      </c>
      <c r="B33" s="97"/>
      <c r="C33" s="97"/>
      <c r="D33" s="149"/>
      <c r="E33" s="15">
        <v>3</v>
      </c>
      <c r="F33" s="97"/>
      <c r="G33" s="97"/>
      <c r="H33" s="216"/>
      <c r="I33" s="213">
        <v>3</v>
      </c>
      <c r="J33" s="214"/>
      <c r="K33" s="214"/>
      <c r="L33" s="213"/>
    </row>
    <row r="34" spans="1:12" ht="17.25" customHeight="1" x14ac:dyDescent="0.2">
      <c r="A34" s="15">
        <v>4</v>
      </c>
      <c r="B34" s="97"/>
      <c r="C34" s="97"/>
      <c r="D34" s="149"/>
      <c r="E34" s="15">
        <v>4</v>
      </c>
      <c r="F34" s="97"/>
      <c r="G34" s="97"/>
      <c r="H34" s="216"/>
      <c r="I34" s="213">
        <v>4</v>
      </c>
      <c r="J34" s="214"/>
      <c r="K34" s="214"/>
      <c r="L34" s="213"/>
    </row>
    <row r="35" spans="1:12" ht="17.25" customHeight="1" x14ac:dyDescent="0.2">
      <c r="A35" s="15">
        <v>5</v>
      </c>
      <c r="B35" s="97"/>
      <c r="C35" s="97"/>
      <c r="D35" s="149"/>
      <c r="E35" s="15">
        <v>5</v>
      </c>
      <c r="F35" s="97"/>
      <c r="G35" s="97"/>
      <c r="H35" s="148"/>
      <c r="I35" s="15">
        <v>5</v>
      </c>
      <c r="J35" s="203"/>
      <c r="K35" s="203"/>
    </row>
    <row r="36" spans="1:12" ht="17.25" customHeight="1" x14ac:dyDescent="0.2">
      <c r="A36" s="15">
        <v>6</v>
      </c>
      <c r="B36" s="97"/>
      <c r="C36" s="97"/>
      <c r="D36" s="149"/>
      <c r="E36" s="15">
        <v>6</v>
      </c>
      <c r="F36" s="97"/>
      <c r="G36" s="97"/>
      <c r="H36" s="148"/>
      <c r="I36" s="15">
        <v>6</v>
      </c>
      <c r="J36" s="203"/>
      <c r="K36" s="203"/>
    </row>
    <row r="37" spans="1:12" ht="17.25" customHeight="1" x14ac:dyDescent="0.2">
      <c r="A37" s="15">
        <v>7</v>
      </c>
      <c r="B37" s="97"/>
      <c r="C37" s="97"/>
      <c r="D37" s="149"/>
      <c r="E37" s="15">
        <v>7</v>
      </c>
      <c r="F37" s="145"/>
      <c r="G37" s="97"/>
      <c r="H37" s="148"/>
      <c r="I37" s="15">
        <v>7</v>
      </c>
      <c r="J37" s="203"/>
      <c r="K37" s="203"/>
    </row>
    <row r="38" spans="1:12" ht="17.25" customHeight="1" x14ac:dyDescent="0.2">
      <c r="A38" s="15">
        <v>8</v>
      </c>
      <c r="B38" s="97"/>
      <c r="C38" s="97"/>
      <c r="D38" s="149"/>
      <c r="E38" s="15">
        <v>8</v>
      </c>
      <c r="F38" s="145"/>
      <c r="G38" s="97"/>
      <c r="H38" s="148"/>
      <c r="I38" s="15">
        <v>8</v>
      </c>
      <c r="J38" s="203"/>
      <c r="K38" s="203"/>
    </row>
    <row r="39" spans="1:12" ht="17.25" customHeight="1" x14ac:dyDescent="0.2">
      <c r="A39" s="15">
        <v>9</v>
      </c>
      <c r="B39" s="145"/>
      <c r="C39" s="97"/>
      <c r="D39" s="149"/>
      <c r="E39" s="15">
        <v>9</v>
      </c>
      <c r="F39" s="145"/>
      <c r="G39" s="97"/>
      <c r="H39" s="148"/>
      <c r="I39" s="15">
        <v>9</v>
      </c>
      <c r="J39" s="203"/>
      <c r="K39" s="203"/>
    </row>
    <row r="40" spans="1:12" ht="17.25" customHeight="1" x14ac:dyDescent="0.2">
      <c r="A40" s="15">
        <v>10</v>
      </c>
      <c r="B40" s="97"/>
      <c r="C40" s="97"/>
      <c r="D40" s="149"/>
      <c r="E40" s="15">
        <v>10</v>
      </c>
      <c r="F40" s="97"/>
      <c r="G40" s="97"/>
      <c r="H40" s="148"/>
      <c r="I40" s="15">
        <v>10</v>
      </c>
      <c r="J40" s="203"/>
      <c r="K40" s="203"/>
    </row>
    <row r="41" spans="1:12" ht="17.25" customHeight="1" x14ac:dyDescent="0.2">
      <c r="A41" s="15">
        <v>11</v>
      </c>
      <c r="B41" s="145"/>
      <c r="C41" s="97"/>
      <c r="D41" s="149"/>
      <c r="E41" s="15">
        <v>11</v>
      </c>
      <c r="F41" s="97"/>
      <c r="G41" s="97"/>
      <c r="H41" s="148"/>
      <c r="I41" s="15">
        <v>11</v>
      </c>
      <c r="J41" s="203"/>
      <c r="K41" s="203"/>
    </row>
    <row r="42" spans="1:12" ht="17.25" customHeight="1" x14ac:dyDescent="0.2">
      <c r="A42" s="15">
        <v>12</v>
      </c>
      <c r="B42" s="145"/>
      <c r="C42" s="97"/>
      <c r="D42" s="149"/>
      <c r="E42" s="15">
        <v>12</v>
      </c>
      <c r="F42" s="97"/>
      <c r="G42" s="97"/>
      <c r="H42" s="148"/>
      <c r="I42" s="15">
        <v>12</v>
      </c>
      <c r="J42" s="203"/>
      <c r="K42" s="203"/>
    </row>
    <row r="43" spans="1:12" ht="17.25" customHeight="1" x14ac:dyDescent="0.2">
      <c r="A43" s="15">
        <v>13</v>
      </c>
      <c r="B43" s="145"/>
      <c r="C43" s="145"/>
      <c r="D43" s="98"/>
      <c r="H43" s="149"/>
      <c r="J43" s="7"/>
      <c r="K43" s="7"/>
    </row>
    <row r="44" spans="1:12" ht="17.25" customHeight="1" x14ac:dyDescent="0.2">
      <c r="A44" s="15">
        <v>14</v>
      </c>
      <c r="B44" s="145"/>
      <c r="C44" s="145"/>
      <c r="D44" s="98"/>
      <c r="F44" s="97"/>
      <c r="G44" s="97"/>
      <c r="H44" s="149"/>
      <c r="J44" s="7"/>
      <c r="K44" s="7"/>
    </row>
    <row r="45" spans="1:12" ht="17.25" customHeight="1" x14ac:dyDescent="0.2">
      <c r="A45" s="15">
        <v>15</v>
      </c>
      <c r="B45" s="145"/>
      <c r="C45" s="145"/>
      <c r="D45" s="98"/>
      <c r="F45" s="95"/>
      <c r="G45" s="95"/>
      <c r="H45" s="97"/>
      <c r="J45" s="7"/>
      <c r="K45" s="7"/>
    </row>
    <row r="46" spans="1:12" ht="17.25" customHeight="1" x14ac:dyDescent="0.2">
      <c r="B46" s="95"/>
      <c r="C46" s="95"/>
      <c r="D46" s="98"/>
      <c r="F46" s="97"/>
      <c r="G46" s="97"/>
      <c r="H46" s="98"/>
      <c r="J46" s="7"/>
      <c r="K46" s="7"/>
    </row>
    <row r="47" spans="1:12" ht="17.25" customHeight="1" x14ac:dyDescent="0.2">
      <c r="B47"/>
      <c r="D47" s="86"/>
      <c r="H47" s="86"/>
    </row>
    <row r="48" spans="1:12" ht="17.25" customHeight="1" x14ac:dyDescent="0.2">
      <c r="H48" s="99"/>
    </row>
    <row r="49" spans="3:15" ht="17.25" customHeight="1" x14ac:dyDescent="0.2">
      <c r="H49" s="99"/>
    </row>
    <row r="50" spans="3:15" ht="17.25" customHeight="1" x14ac:dyDescent="0.2">
      <c r="H50" s="99"/>
    </row>
    <row r="51" spans="3:15" ht="17.25" customHeight="1" x14ac:dyDescent="0.2">
      <c r="H51" s="99"/>
      <c r="J51"/>
    </row>
    <row r="52" spans="3:15" s="80" customFormat="1" ht="17.25" customHeight="1" x14ac:dyDescent="0.25">
      <c r="C52" s="83"/>
      <c r="G52" s="81"/>
      <c r="I52" s="83"/>
      <c r="K52" s="81"/>
    </row>
    <row r="53" spans="3:15" s="80" customFormat="1" ht="17.25" customHeight="1" x14ac:dyDescent="0.25">
      <c r="C53" s="82"/>
      <c r="G53" s="82"/>
      <c r="I53" s="82"/>
      <c r="K53" s="82"/>
    </row>
    <row r="54" spans="3:15" s="80" customFormat="1" ht="17.25" customHeight="1" x14ac:dyDescent="0.25">
      <c r="C54" s="83"/>
      <c r="G54" s="83"/>
      <c r="I54" s="83"/>
      <c r="K54" s="83"/>
      <c r="M54" s="83"/>
      <c r="O54" s="83"/>
    </row>
    <row r="55" spans="3:15" s="80" customFormat="1" ht="17.25" customHeight="1" x14ac:dyDescent="0.25">
      <c r="C55" s="15"/>
      <c r="G55"/>
      <c r="J55"/>
      <c r="N55"/>
    </row>
    <row r="56" spans="3:15" s="80" customFormat="1" ht="17.25" customHeight="1" x14ac:dyDescent="0.25"/>
    <row r="57" spans="3:15" s="80" customFormat="1" ht="17.25" customHeight="1" x14ac:dyDescent="0.25"/>
    <row r="58" spans="3:15" ht="17.25" customHeight="1" x14ac:dyDescent="0.2">
      <c r="H58" s="99"/>
    </row>
    <row r="59" spans="3:15" ht="17.25" customHeight="1" x14ac:dyDescent="0.2">
      <c r="H59" s="99"/>
    </row>
  </sheetData>
  <sheetProtection selectLockedCells="1" selectUnlockedCells="1"/>
  <printOptions gridLines="1"/>
  <pageMargins left="0.25" right="0.25" top="0.75" bottom="0.75" header="0.3" footer="0.3"/>
  <pageSetup paperSize="9" scale="94" firstPageNumber="0" orientation="portrait" horizontalDpi="300" verticalDpi="300" r:id="rId1"/>
  <headerFooter alignWithMargins="0"/>
  <rowBreaks count="2" manualBreakCount="2">
    <brk id="48" max="16383" man="1"/>
    <brk id="51" max="16383" man="1"/>
  </rowBreaks>
  <colBreaks count="2" manualBreakCount="2">
    <brk id="4" max="1048575" man="1"/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H47" sqref="H47"/>
    </sheetView>
  </sheetViews>
  <sheetFormatPr defaultRowHeight="12.75" x14ac:dyDescent="0.2"/>
  <cols>
    <col min="1" max="1" width="22.140625" customWidth="1"/>
    <col min="3" max="3" width="11.140625" customWidth="1"/>
    <col min="5" max="5" width="12.7109375" customWidth="1"/>
    <col min="6" max="7" width="11.85546875" customWidth="1"/>
    <col min="9" max="9" width="11.5703125" customWidth="1"/>
  </cols>
  <sheetData>
    <row r="1" spans="1:9" x14ac:dyDescent="0.2">
      <c r="A1" s="266"/>
      <c r="B1" s="267" t="s">
        <v>82</v>
      </c>
      <c r="C1" s="267" t="s">
        <v>83</v>
      </c>
      <c r="D1" s="267" t="s">
        <v>28</v>
      </c>
      <c r="E1" s="267" t="s">
        <v>740</v>
      </c>
      <c r="F1" s="267" t="s">
        <v>741</v>
      </c>
      <c r="G1" s="267" t="s">
        <v>84</v>
      </c>
      <c r="H1" s="267" t="s">
        <v>45</v>
      </c>
      <c r="I1" s="268" t="s">
        <v>85</v>
      </c>
    </row>
    <row r="2" spans="1:9" x14ac:dyDescent="0.2">
      <c r="A2" s="236" t="s">
        <v>125</v>
      </c>
      <c r="B2" s="237">
        <f>'Compact Summary'!K2</f>
        <v>0</v>
      </c>
      <c r="C2" s="237">
        <f>'Compact Summary'!K3</f>
        <v>0</v>
      </c>
      <c r="D2" s="237">
        <f>'Compact Summary'!K4</f>
        <v>0</v>
      </c>
      <c r="E2" s="237">
        <f>'Compact Summary'!K5</f>
        <v>30</v>
      </c>
      <c r="F2" s="237">
        <f>'Compact Summary'!K6</f>
        <v>141</v>
      </c>
      <c r="G2" s="237">
        <f>'Compact Summary'!L2</f>
        <v>0</v>
      </c>
      <c r="H2" s="274">
        <f>SUM(B2:G2)</f>
        <v>171</v>
      </c>
      <c r="I2" s="274">
        <f>'Compact Summary'!N2</f>
        <v>82</v>
      </c>
    </row>
    <row r="3" spans="1:9" x14ac:dyDescent="0.2">
      <c r="A3" s="204" t="s">
        <v>353</v>
      </c>
      <c r="B3" s="157">
        <f>'Compact Summary'!K7</f>
        <v>52</v>
      </c>
      <c r="C3" s="157">
        <f>'Compact Summary'!K8</f>
        <v>0</v>
      </c>
      <c r="D3" s="327">
        <f>'Compact Summary'!K9</f>
        <v>252</v>
      </c>
      <c r="E3" s="157">
        <f>'Compact Summary'!K10</f>
        <v>32</v>
      </c>
      <c r="F3" s="157">
        <f>'Compact Summary'!K11</f>
        <v>74</v>
      </c>
      <c r="G3" s="157">
        <f>'Compact Summary'!L7</f>
        <v>0</v>
      </c>
      <c r="H3" s="157">
        <f>SUM(B3:G3)</f>
        <v>410</v>
      </c>
      <c r="I3" s="157">
        <f>'Compact Summary'!N7</f>
        <v>77</v>
      </c>
    </row>
    <row r="4" spans="1:9" x14ac:dyDescent="0.2">
      <c r="A4" s="206" t="s">
        <v>17</v>
      </c>
      <c r="B4" s="158">
        <f>'Compact Summary'!K12</f>
        <v>0</v>
      </c>
      <c r="C4" s="158">
        <f>'Compact Summary'!K13</f>
        <v>36</v>
      </c>
      <c r="D4" s="158">
        <f>'Compact Summary'!K14</f>
        <v>0</v>
      </c>
      <c r="E4" s="158">
        <f>'Compact Summary'!K15</f>
        <v>19</v>
      </c>
      <c r="F4" s="158">
        <f>'Compact Summary'!K16</f>
        <v>37</v>
      </c>
      <c r="G4" s="158">
        <f>'Compact Summary'!L7</f>
        <v>0</v>
      </c>
      <c r="H4" s="158">
        <f>SUM(B4:G4)</f>
        <v>92</v>
      </c>
      <c r="I4" s="158">
        <f>'Compact Summary'!N12</f>
        <v>0</v>
      </c>
    </row>
    <row r="5" spans="1:9" x14ac:dyDescent="0.2">
      <c r="A5" s="273" t="s">
        <v>459</v>
      </c>
      <c r="B5" s="269">
        <f>'Compact Summary'!K17</f>
        <v>0</v>
      </c>
      <c r="C5" s="269">
        <f>'Compact Summary'!K18</f>
        <v>0</v>
      </c>
      <c r="D5" s="269">
        <f>'Compact Summary'!K19</f>
        <v>87</v>
      </c>
      <c r="E5" s="269">
        <f>'Compact Summary'!K20</f>
        <v>0</v>
      </c>
      <c r="F5" s="269">
        <f>'Compact Summary'!K21</f>
        <v>26</v>
      </c>
      <c r="G5" s="269">
        <f>'Compact Summary'!L17</f>
        <v>0</v>
      </c>
      <c r="H5" s="269">
        <f>'Compact Summary'!M17</f>
        <v>113</v>
      </c>
      <c r="I5" s="269">
        <f>'Compact Summary'!N17</f>
        <v>0</v>
      </c>
    </row>
    <row r="6" spans="1:9" x14ac:dyDescent="0.2">
      <c r="A6" s="206" t="s">
        <v>130</v>
      </c>
      <c r="B6" s="158">
        <f>'Compact Summary'!K22</f>
        <v>0</v>
      </c>
      <c r="C6" s="158">
        <f>'Compact Summary'!K23</f>
        <v>0</v>
      </c>
      <c r="D6" s="158">
        <f>'Compact Summary'!K24</f>
        <v>0</v>
      </c>
      <c r="E6" s="158">
        <f>'Compact Summary'!K25</f>
        <v>14</v>
      </c>
      <c r="F6" s="158">
        <f>'Compact Summary'!K26</f>
        <v>85</v>
      </c>
      <c r="G6" s="158">
        <f>'Compact Summary'!L22</f>
        <v>0</v>
      </c>
      <c r="H6" s="158">
        <f>SUM(B6:G6)</f>
        <v>99</v>
      </c>
      <c r="I6" s="158">
        <f>'Compact Summary'!N22</f>
        <v>0</v>
      </c>
    </row>
    <row r="7" spans="1:9" x14ac:dyDescent="0.2">
      <c r="A7" s="205" t="s">
        <v>19</v>
      </c>
      <c r="B7" s="157">
        <f>'Compact Summary'!K27</f>
        <v>93</v>
      </c>
      <c r="C7" s="157">
        <f>'Compact Summary'!K28</f>
        <v>144</v>
      </c>
      <c r="D7" s="157">
        <f>'Compact Summary'!K29</f>
        <v>102</v>
      </c>
      <c r="E7" s="157">
        <f>'Compact Summary'!K30</f>
        <v>50</v>
      </c>
      <c r="F7" s="157">
        <f>'Compact Summary'!K31</f>
        <v>201</v>
      </c>
      <c r="G7" s="157">
        <f>'Compact Summary'!L27</f>
        <v>76</v>
      </c>
      <c r="H7" s="286">
        <f>SUM(B7:G7)</f>
        <v>666</v>
      </c>
      <c r="I7" s="157">
        <f>'Compact Summary'!N27</f>
        <v>85</v>
      </c>
    </row>
    <row r="8" spans="1:9" x14ac:dyDescent="0.2">
      <c r="A8" s="206" t="s">
        <v>26</v>
      </c>
      <c r="B8" s="325">
        <f>'Compact Summary'!K32</f>
        <v>126</v>
      </c>
      <c r="C8" s="158">
        <f>'Compact Summary'!K33</f>
        <v>126</v>
      </c>
      <c r="D8" s="158">
        <f>'Compact Summary'!K34</f>
        <v>122</v>
      </c>
      <c r="E8" s="330">
        <f>'Compact Summary'!K35</f>
        <v>121</v>
      </c>
      <c r="F8" s="158">
        <f>'Compact Summary'!K36</f>
        <v>108</v>
      </c>
      <c r="G8" s="133">
        <f>'Compact Summary'!L32</f>
        <v>0</v>
      </c>
      <c r="H8" s="158">
        <f t="shared" ref="H8:H13" si="0">SUM(B8:G8)</f>
        <v>603</v>
      </c>
      <c r="I8" s="325">
        <f>'Compact Summary'!N32</f>
        <v>89</v>
      </c>
    </row>
    <row r="9" spans="1:9" x14ac:dyDescent="0.2">
      <c r="A9" s="205" t="s">
        <v>22</v>
      </c>
      <c r="B9" s="157">
        <f>'Compact Summary'!K37</f>
        <v>19</v>
      </c>
      <c r="C9" s="157">
        <f>'Compact Summary'!K38</f>
        <v>95</v>
      </c>
      <c r="D9" s="157">
        <f>'Compact Summary'!K39</f>
        <v>29</v>
      </c>
      <c r="E9" s="157">
        <f>'Compact Summary'!K40</f>
        <v>33</v>
      </c>
      <c r="F9" s="157">
        <f>'Compact Summary'!K41</f>
        <v>226</v>
      </c>
      <c r="G9" s="157">
        <f>'Compact Summary'!L37</f>
        <v>65</v>
      </c>
      <c r="H9" s="208">
        <f t="shared" si="0"/>
        <v>467</v>
      </c>
      <c r="I9" s="157">
        <f>'Compact Summary'!N37</f>
        <v>85</v>
      </c>
    </row>
    <row r="10" spans="1:9" x14ac:dyDescent="0.2">
      <c r="A10" s="206" t="s">
        <v>27</v>
      </c>
      <c r="B10" s="158">
        <f>'Compact Summary'!K42</f>
        <v>0</v>
      </c>
      <c r="C10" s="158">
        <f>'Compact Summary'!K43</f>
        <v>32</v>
      </c>
      <c r="D10" s="158">
        <f>'Compact Summary'!K44</f>
        <v>0</v>
      </c>
      <c r="E10" s="158">
        <f>'Compact Summary'!K45</f>
        <v>0</v>
      </c>
      <c r="F10" s="158">
        <f>'Compact Summary'!K46</f>
        <v>0</v>
      </c>
      <c r="G10" s="158">
        <f>'Compact Summary'!L42</f>
        <v>0</v>
      </c>
      <c r="H10" s="158">
        <f t="shared" si="0"/>
        <v>32</v>
      </c>
      <c r="I10" s="325">
        <f>'Compact Summary'!N42</f>
        <v>89</v>
      </c>
    </row>
    <row r="11" spans="1:9" x14ac:dyDescent="0.2">
      <c r="A11" s="205" t="s">
        <v>18</v>
      </c>
      <c r="B11" s="208">
        <f>'Compact Summary'!K47</f>
        <v>0</v>
      </c>
      <c r="C11" s="157">
        <f>'Compact Summary'!K48</f>
        <v>0</v>
      </c>
      <c r="D11" s="157">
        <f>'Compact Summary'!K49</f>
        <v>0</v>
      </c>
      <c r="E11" s="286">
        <f>'Compact Summary'!K50</f>
        <v>235</v>
      </c>
      <c r="F11" s="286">
        <f>'Compact Summary'!K51</f>
        <v>325</v>
      </c>
      <c r="G11" s="286">
        <f>'Compact Summary'!L47</f>
        <v>85</v>
      </c>
      <c r="H11" s="328">
        <f t="shared" si="0"/>
        <v>645</v>
      </c>
      <c r="I11" s="208">
        <f>'Compact Summary'!N47</f>
        <v>86</v>
      </c>
    </row>
    <row r="12" spans="1:9" x14ac:dyDescent="0.2">
      <c r="A12" s="206" t="s">
        <v>24</v>
      </c>
      <c r="B12" s="158">
        <f>'Compact Summary'!K52</f>
        <v>0</v>
      </c>
      <c r="C12" s="158">
        <f>'Compact Summary'!K53</f>
        <v>0</v>
      </c>
      <c r="D12" s="158">
        <f>'Compact Summary'!K54</f>
        <v>0</v>
      </c>
      <c r="E12" s="158">
        <f>'Compact Summary'!K55</f>
        <v>0</v>
      </c>
      <c r="F12" s="158">
        <f>'Compact Summary'!K56</f>
        <v>0</v>
      </c>
      <c r="G12" s="158">
        <f>'Compact Summary'!L52</f>
        <v>0</v>
      </c>
      <c r="H12" s="158">
        <f t="shared" si="0"/>
        <v>0</v>
      </c>
      <c r="I12" s="158">
        <f>'Compact Summary'!N52</f>
        <v>0</v>
      </c>
    </row>
    <row r="13" spans="1:9" x14ac:dyDescent="0.2">
      <c r="A13" s="270" t="s">
        <v>201</v>
      </c>
      <c r="B13" s="157">
        <f>'Compact Summary'!K57</f>
        <v>0</v>
      </c>
      <c r="C13" s="157">
        <f>'Compact Summary'!K58</f>
        <v>0</v>
      </c>
      <c r="D13" s="286">
        <f>'Compact Summary'!K59</f>
        <v>294</v>
      </c>
      <c r="E13" s="157">
        <f>'Compact Summary'!K60</f>
        <v>9</v>
      </c>
      <c r="F13" s="157">
        <f>'Compact Summary'!K61</f>
        <v>70</v>
      </c>
      <c r="G13" s="157">
        <f>'Compact Summary'!L57</f>
        <v>71</v>
      </c>
      <c r="H13" s="157">
        <f t="shared" si="0"/>
        <v>444</v>
      </c>
      <c r="I13" s="157">
        <f>'Compact Summary'!N57</f>
        <v>75</v>
      </c>
    </row>
    <row r="14" spans="1:9" x14ac:dyDescent="0.2">
      <c r="A14" s="206" t="s">
        <v>117</v>
      </c>
      <c r="B14" s="133">
        <f>'Compact Summary'!K62</f>
        <v>0</v>
      </c>
      <c r="C14" s="133">
        <f>'Compact Summary'!K63</f>
        <v>0</v>
      </c>
      <c r="D14" s="133">
        <f>'Compact Summary'!K64</f>
        <v>0</v>
      </c>
      <c r="E14" s="133">
        <f>'Compact Summary'!K65</f>
        <v>0</v>
      </c>
      <c r="F14" s="133">
        <f>'Compact Summary'!K66</f>
        <v>0</v>
      </c>
      <c r="G14" s="133">
        <f>'Compact Summary'!L62</f>
        <v>0</v>
      </c>
      <c r="H14" s="133">
        <f t="shared" ref="H14:H38" si="1">SUM(B14:G14)</f>
        <v>0</v>
      </c>
      <c r="I14" s="133">
        <f>'Compact Summary'!N62</f>
        <v>0</v>
      </c>
    </row>
    <row r="15" spans="1:9" x14ac:dyDescent="0.2">
      <c r="A15" s="238" t="s">
        <v>33</v>
      </c>
      <c r="B15" s="157">
        <f>'Compact Summary'!K67</f>
        <v>0</v>
      </c>
      <c r="C15" s="157">
        <f>'Compact Summary'!K68</f>
        <v>0</v>
      </c>
      <c r="D15" s="157">
        <f>'Compact Summary'!K69</f>
        <v>0</v>
      </c>
      <c r="E15" s="157">
        <f>'Compact Summary'!K70</f>
        <v>0</v>
      </c>
      <c r="F15" s="157">
        <f>'Compact Summary'!K71</f>
        <v>0</v>
      </c>
      <c r="G15" s="157">
        <f>'Compact Summary'!L67</f>
        <v>0</v>
      </c>
      <c r="H15" s="157">
        <f t="shared" si="1"/>
        <v>0</v>
      </c>
      <c r="I15" s="157">
        <f>'Compact Summary'!N67</f>
        <v>0</v>
      </c>
    </row>
    <row r="16" spans="1:9" x14ac:dyDescent="0.2">
      <c r="A16" s="206" t="s">
        <v>399</v>
      </c>
      <c r="B16" s="133">
        <f>'Compact Summary'!K72</f>
        <v>0</v>
      </c>
      <c r="C16" s="133">
        <f>'Compact Summary'!K73</f>
        <v>0</v>
      </c>
      <c r="D16" s="133">
        <f>'Compact Summary'!K74</f>
        <v>0</v>
      </c>
      <c r="E16" s="133">
        <f>'Compact Summary'!K75</f>
        <v>32</v>
      </c>
      <c r="F16" s="133">
        <f>'Compact Summary'!K76</f>
        <v>160</v>
      </c>
      <c r="G16" s="133">
        <f>'Compact Summary'!L72</f>
        <v>0</v>
      </c>
      <c r="H16" s="133">
        <f t="shared" si="1"/>
        <v>192</v>
      </c>
      <c r="I16" s="133">
        <f>'Compact Summary'!N72</f>
        <v>83</v>
      </c>
    </row>
    <row r="17" spans="1:9" x14ac:dyDescent="0.2">
      <c r="A17" s="239" t="s">
        <v>15</v>
      </c>
      <c r="B17" s="157">
        <f>'Compact Summary'!K77</f>
        <v>0</v>
      </c>
      <c r="C17" s="157">
        <f>'Compact Summary'!K78</f>
        <v>0</v>
      </c>
      <c r="D17" s="157">
        <f>'Compact Summary'!K79</f>
        <v>0</v>
      </c>
      <c r="E17" s="157">
        <f>'Compact Summary'!K80</f>
        <v>45</v>
      </c>
      <c r="F17" s="157">
        <f>'Compact Summary'!K81</f>
        <v>184</v>
      </c>
      <c r="G17" s="157">
        <f>'Compact Summary'!L77</f>
        <v>0</v>
      </c>
      <c r="H17" s="157">
        <f t="shared" si="1"/>
        <v>229</v>
      </c>
      <c r="I17" s="157">
        <f>'Compact Summary'!N77</f>
        <v>66</v>
      </c>
    </row>
    <row r="18" spans="1:9" x14ac:dyDescent="0.2">
      <c r="A18" s="132" t="s">
        <v>13</v>
      </c>
      <c r="B18" s="285">
        <f>'Compact Summary'!K82</f>
        <v>236</v>
      </c>
      <c r="C18" s="326">
        <f>'Compact Summary'!K83</f>
        <v>180</v>
      </c>
      <c r="D18" s="133">
        <f>'Compact Summary'!K84</f>
        <v>0</v>
      </c>
      <c r="E18" s="133">
        <f>'Compact Summary'!K85</f>
        <v>25</v>
      </c>
      <c r="F18" s="133">
        <f>'Compact Summary'!K86</f>
        <v>133</v>
      </c>
      <c r="G18" s="326">
        <f>'Compact Summary'!L82</f>
        <v>82</v>
      </c>
      <c r="H18" s="326">
        <f t="shared" si="1"/>
        <v>656</v>
      </c>
      <c r="I18" s="133">
        <f>'Compact Summary'!N82</f>
        <v>82</v>
      </c>
    </row>
    <row r="19" spans="1:9" x14ac:dyDescent="0.2">
      <c r="A19" s="239" t="s">
        <v>406</v>
      </c>
      <c r="B19" s="271">
        <f>'Compact Summary'!K87</f>
        <v>0</v>
      </c>
      <c r="C19" s="271">
        <f>'Compact Summary'!K88</f>
        <v>0</v>
      </c>
      <c r="D19" s="271">
        <f>'Compact Summary'!K89</f>
        <v>0</v>
      </c>
      <c r="E19" s="271">
        <f>'Compact Summary'!K90</f>
        <v>0</v>
      </c>
      <c r="F19" s="271">
        <f>'Compact Summary'!K91</f>
        <v>47</v>
      </c>
      <c r="G19" s="271">
        <f>'Compact Summary'!L87</f>
        <v>0</v>
      </c>
      <c r="H19" s="245">
        <f t="shared" si="1"/>
        <v>47</v>
      </c>
      <c r="I19" s="271">
        <f>'Compact Summary'!N87</f>
        <v>0</v>
      </c>
    </row>
    <row r="20" spans="1:9" x14ac:dyDescent="0.2">
      <c r="A20" s="207" t="s">
        <v>21</v>
      </c>
      <c r="B20" s="133">
        <f>'Compact Summary'!K92</f>
        <v>28</v>
      </c>
      <c r="C20" s="133">
        <f>'Compact Summary'!K93</f>
        <v>15</v>
      </c>
      <c r="D20" s="133">
        <f>'Compact Summary'!K94</f>
        <v>31</v>
      </c>
      <c r="E20" s="133">
        <f>'Compact Summary'!K95</f>
        <v>79</v>
      </c>
      <c r="F20" s="133">
        <f>'Compact Summary'!K96</f>
        <v>95</v>
      </c>
      <c r="G20" s="329">
        <f>'Compact Summary'!L92</f>
        <v>77</v>
      </c>
      <c r="H20" s="133">
        <f t="shared" si="1"/>
        <v>325</v>
      </c>
      <c r="I20" s="133">
        <f>'Compact Summary'!N92</f>
        <v>76</v>
      </c>
    </row>
    <row r="21" spans="1:9" x14ac:dyDescent="0.2">
      <c r="A21" s="239" t="s">
        <v>116</v>
      </c>
      <c r="B21" s="157">
        <f>'Compact Summary'!K97</f>
        <v>0</v>
      </c>
      <c r="C21" s="157">
        <f>'Compact Summary'!K98</f>
        <v>0</v>
      </c>
      <c r="D21" s="157">
        <f>'Compact Summary'!K99</f>
        <v>0</v>
      </c>
      <c r="E21" s="157">
        <f>'Compact Summary'!K100</f>
        <v>0</v>
      </c>
      <c r="F21" s="157">
        <f>'Compact Summary'!K101</f>
        <v>90</v>
      </c>
      <c r="G21" s="157">
        <f>'Compact Summary'!L97</f>
        <v>0</v>
      </c>
      <c r="H21" s="157">
        <f t="shared" si="1"/>
        <v>90</v>
      </c>
      <c r="I21" s="157">
        <f>'Compact Summary'!N97</f>
        <v>0</v>
      </c>
    </row>
    <row r="22" spans="1:9" x14ac:dyDescent="0.2">
      <c r="A22" s="207" t="s">
        <v>23</v>
      </c>
      <c r="B22" s="133">
        <f>'Compact Summary'!K102</f>
        <v>82</v>
      </c>
      <c r="C22" s="133">
        <f>'Compact Summary'!K103</f>
        <v>104</v>
      </c>
      <c r="D22" s="133">
        <f>'Compact Summary'!K104</f>
        <v>33</v>
      </c>
      <c r="E22" s="133">
        <f>'Compact Summary'!K105</f>
        <v>74</v>
      </c>
      <c r="F22" s="133">
        <f>'Compact Summary'!K106</f>
        <v>248</v>
      </c>
      <c r="G22" s="133">
        <f>'Compact Summary'!L102</f>
        <v>72</v>
      </c>
      <c r="H22" s="133">
        <f t="shared" si="1"/>
        <v>613</v>
      </c>
      <c r="I22" s="133">
        <f>'Compact Summary'!N102</f>
        <v>86</v>
      </c>
    </row>
    <row r="23" spans="1:9" x14ac:dyDescent="0.2">
      <c r="A23" s="239" t="s">
        <v>205</v>
      </c>
      <c r="B23" s="157">
        <f>'Compact Summary'!K107</f>
        <v>0</v>
      </c>
      <c r="C23" s="157">
        <f>'Compact Summary'!K108</f>
        <v>11</v>
      </c>
      <c r="D23" s="157">
        <f>'Compact Summary'!K109</f>
        <v>39</v>
      </c>
      <c r="E23" s="157">
        <f>'Compact Summary'!K110</f>
        <v>0</v>
      </c>
      <c r="F23" s="157">
        <f>'Compact Summary'!K111</f>
        <v>0</v>
      </c>
      <c r="G23" s="157">
        <f>'Compact Summary'!L107</f>
        <v>71</v>
      </c>
      <c r="H23" s="157">
        <f t="shared" si="1"/>
        <v>121</v>
      </c>
      <c r="I23" s="157">
        <f>'Compact Summary'!N107</f>
        <v>0</v>
      </c>
    </row>
    <row r="24" spans="1:9" x14ac:dyDescent="0.2">
      <c r="A24" s="132" t="s">
        <v>414</v>
      </c>
      <c r="B24" s="133">
        <f>'Compact Summary'!K112</f>
        <v>0</v>
      </c>
      <c r="C24" s="133">
        <f>'Compact Summary'!K113</f>
        <v>0</v>
      </c>
      <c r="D24" s="133">
        <f>'Compact Summary'!K114</f>
        <v>0</v>
      </c>
      <c r="E24" s="133">
        <f>'Compact Summary'!K115</f>
        <v>30</v>
      </c>
      <c r="F24" s="133">
        <f>'Compact Summary'!K116</f>
        <v>48</v>
      </c>
      <c r="G24" s="133">
        <f>'Compact Summary'!L112</f>
        <v>0</v>
      </c>
      <c r="H24" s="133">
        <f t="shared" si="1"/>
        <v>78</v>
      </c>
      <c r="I24" s="133">
        <f>'Compact Summary'!N112</f>
        <v>0</v>
      </c>
    </row>
    <row r="25" spans="1:9" x14ac:dyDescent="0.2">
      <c r="A25" s="239" t="s">
        <v>56</v>
      </c>
      <c r="B25" s="157">
        <f>'Compact Summary'!K117</f>
        <v>0</v>
      </c>
      <c r="C25" s="157">
        <f>'Compact Summary'!K118</f>
        <v>0</v>
      </c>
      <c r="D25" s="157">
        <f>'Compact Summary'!K119</f>
        <v>0</v>
      </c>
      <c r="E25" s="157">
        <f>'Compact Summary'!K120</f>
        <v>0</v>
      </c>
      <c r="F25" s="157">
        <f>'Compact Summary'!K121</f>
        <v>0</v>
      </c>
      <c r="G25" s="157">
        <f>'Compact Summary'!L117</f>
        <v>0</v>
      </c>
      <c r="H25" s="157">
        <f t="shared" si="1"/>
        <v>0</v>
      </c>
      <c r="I25" s="157">
        <f>'Compact Summary'!N117</f>
        <v>0</v>
      </c>
    </row>
    <row r="26" spans="1:9" x14ac:dyDescent="0.2">
      <c r="A26" s="206" t="s">
        <v>16</v>
      </c>
      <c r="B26" s="133">
        <f>'Compact Summary'!K122</f>
        <v>48</v>
      </c>
      <c r="C26" s="133">
        <f>'Compact Summary'!K123</f>
        <v>0</v>
      </c>
      <c r="D26" s="133">
        <f>'Compact Summary'!K124</f>
        <v>0</v>
      </c>
      <c r="E26" s="326">
        <f>'Compact Summary'!K125</f>
        <v>163</v>
      </c>
      <c r="F26" s="133">
        <f>'Compact Summary'!K126</f>
        <v>105</v>
      </c>
      <c r="G26" s="133">
        <f>'Compact Summary'!L122</f>
        <v>0</v>
      </c>
      <c r="H26" s="133">
        <f t="shared" si="1"/>
        <v>316</v>
      </c>
      <c r="I26" s="133">
        <f>'Compact Summary'!N122</f>
        <v>48</v>
      </c>
    </row>
    <row r="27" spans="1:9" x14ac:dyDescent="0.2">
      <c r="A27" s="238" t="s">
        <v>32</v>
      </c>
      <c r="B27" s="157">
        <f>'Compact Summary'!K127</f>
        <v>0</v>
      </c>
      <c r="C27" s="157">
        <f>'Compact Summary'!K128</f>
        <v>0</v>
      </c>
      <c r="D27" s="157">
        <f>'Compact Summary'!K129</f>
        <v>0</v>
      </c>
      <c r="E27" s="157">
        <f>'Compact Summary'!K130</f>
        <v>0</v>
      </c>
      <c r="F27" s="157">
        <f>'Compact Summary'!K131</f>
        <v>0</v>
      </c>
      <c r="G27" s="157">
        <f>'Compact Summary'!L127</f>
        <v>0</v>
      </c>
      <c r="H27" s="157">
        <f t="shared" si="1"/>
        <v>0</v>
      </c>
      <c r="I27" s="157">
        <f>'Compact Summary'!N127</f>
        <v>0</v>
      </c>
    </row>
    <row r="28" spans="1:9" x14ac:dyDescent="0.2">
      <c r="A28" s="132" t="s">
        <v>14</v>
      </c>
      <c r="B28" s="133">
        <f>'Compact Summary'!K132</f>
        <v>0</v>
      </c>
      <c r="C28" s="133">
        <f>'Compact Summary'!K133</f>
        <v>0</v>
      </c>
      <c r="D28" s="133">
        <f>'Compact Summary'!K134</f>
        <v>0</v>
      </c>
      <c r="E28" s="133">
        <f>'Compact Summary'!K135</f>
        <v>0</v>
      </c>
      <c r="F28" s="133">
        <f>'Compact Summary'!K136</f>
        <v>0</v>
      </c>
      <c r="G28" s="133">
        <f>'Compact Summary'!L132</f>
        <v>76</v>
      </c>
      <c r="H28" s="133">
        <f t="shared" si="1"/>
        <v>76</v>
      </c>
      <c r="I28" s="133">
        <f>'Compact Summary'!N132</f>
        <v>0</v>
      </c>
    </row>
    <row r="29" spans="1:9" x14ac:dyDescent="0.2">
      <c r="A29" s="238" t="s">
        <v>119</v>
      </c>
      <c r="B29" s="157">
        <f>'Compact Summary'!K137</f>
        <v>0</v>
      </c>
      <c r="C29" s="157">
        <f>'Compact Summary'!K138</f>
        <v>0</v>
      </c>
      <c r="D29" s="157">
        <f>'Compact Summary'!K139</f>
        <v>71</v>
      </c>
      <c r="E29" s="157">
        <f>'Compact Summary'!K140</f>
        <v>0</v>
      </c>
      <c r="F29" s="327">
        <f>'Compact Summary'!K141</f>
        <v>311</v>
      </c>
      <c r="G29" s="157">
        <f>'Compact Summary'!L137</f>
        <v>74</v>
      </c>
      <c r="H29" s="157">
        <f t="shared" si="1"/>
        <v>456</v>
      </c>
      <c r="I29" s="328">
        <f>'Compact Summary'!N137</f>
        <v>87</v>
      </c>
    </row>
    <row r="30" spans="1:9" x14ac:dyDescent="0.2">
      <c r="A30" s="132" t="s">
        <v>57</v>
      </c>
      <c r="B30" s="133">
        <f>'Compact Summary'!K142</f>
        <v>0</v>
      </c>
      <c r="C30" s="133">
        <f>'Compact Summary'!K143</f>
        <v>0</v>
      </c>
      <c r="D30" s="133">
        <f>'Compact Summary'!K144</f>
        <v>0</v>
      </c>
      <c r="E30" s="133">
        <f>'Compact Summary'!K145</f>
        <v>0</v>
      </c>
      <c r="F30" s="133">
        <f>'Compact Summary'!K146</f>
        <v>0</v>
      </c>
      <c r="G30" s="133">
        <f>'Compact Summary'!L142</f>
        <v>0</v>
      </c>
      <c r="H30" s="133">
        <f t="shared" si="1"/>
        <v>0</v>
      </c>
      <c r="I30" s="133">
        <f>'Compact Summary'!N142</f>
        <v>0</v>
      </c>
    </row>
    <row r="31" spans="1:9" x14ac:dyDescent="0.2">
      <c r="A31" s="238" t="s">
        <v>25</v>
      </c>
      <c r="B31" s="328">
        <f>'Compact Summary'!K147</f>
        <v>108</v>
      </c>
      <c r="C31" s="328">
        <f>'Compact Summary'!K148</f>
        <v>175</v>
      </c>
      <c r="D31" s="157">
        <f>'Compact Summary'!K149</f>
        <v>33</v>
      </c>
      <c r="E31" s="157">
        <f>'Compact Summary'!K150</f>
        <v>15</v>
      </c>
      <c r="F31" s="157">
        <f>'Compact Summary'!K151</f>
        <v>65</v>
      </c>
      <c r="G31" s="157">
        <f>'Compact Summary'!L147</f>
        <v>74</v>
      </c>
      <c r="H31" s="157">
        <f t="shared" si="1"/>
        <v>470</v>
      </c>
      <c r="I31" s="157">
        <f>'Compact Summary'!N147</f>
        <v>86</v>
      </c>
    </row>
    <row r="32" spans="1:9" x14ac:dyDescent="0.2">
      <c r="A32" s="132" t="s">
        <v>199</v>
      </c>
      <c r="B32" s="133">
        <f>'Compact Summary'!K152</f>
        <v>73</v>
      </c>
      <c r="C32" s="133">
        <f>'Compact Summary'!K153</f>
        <v>15</v>
      </c>
      <c r="D32" s="329">
        <f>'Compact Summary'!K154</f>
        <v>188</v>
      </c>
      <c r="E32" s="133">
        <f>'Compact Summary'!K155</f>
        <v>0</v>
      </c>
      <c r="F32" s="133">
        <f>'Compact Summary'!K156</f>
        <v>30</v>
      </c>
      <c r="G32" s="133">
        <f>'Compact Summary'!L152</f>
        <v>73</v>
      </c>
      <c r="H32" s="133">
        <f t="shared" si="1"/>
        <v>379</v>
      </c>
      <c r="I32" s="133">
        <f>'Compact Summary'!N152</f>
        <v>82</v>
      </c>
    </row>
    <row r="33" spans="1:9" x14ac:dyDescent="0.2">
      <c r="A33" s="239" t="s">
        <v>30</v>
      </c>
      <c r="B33" s="157">
        <f>'Compact Summary'!K157</f>
        <v>0</v>
      </c>
      <c r="C33" s="286">
        <f>'Compact Summary'!K158</f>
        <v>238</v>
      </c>
      <c r="D33" s="157">
        <f>'Compact Summary'!K159</f>
        <v>0</v>
      </c>
      <c r="E33" s="157">
        <f>'Compact Summary'!K160</f>
        <v>0</v>
      </c>
      <c r="F33" s="328">
        <f>'Compact Summary'!K161</f>
        <v>265</v>
      </c>
      <c r="G33" s="157">
        <f>'Compact Summary'!L157</f>
        <v>75</v>
      </c>
      <c r="H33" s="157">
        <f t="shared" si="1"/>
        <v>578</v>
      </c>
      <c r="I33" s="157">
        <f>'Compact Summary'!N157</f>
        <v>82</v>
      </c>
    </row>
    <row r="34" spans="1:9" x14ac:dyDescent="0.2">
      <c r="A34" s="206" t="s">
        <v>20</v>
      </c>
      <c r="B34" s="133">
        <f>'Compact Summary'!K162</f>
        <v>0</v>
      </c>
      <c r="C34" s="133">
        <f>'Compact Summary'!K163</f>
        <v>14</v>
      </c>
      <c r="D34" s="133">
        <f>'Compact Summary'!K164</f>
        <v>20</v>
      </c>
      <c r="E34" s="133">
        <f>'Compact Summary'!K165</f>
        <v>61</v>
      </c>
      <c r="F34" s="133">
        <f>'Compact Summary'!K166</f>
        <v>163</v>
      </c>
      <c r="G34" s="133">
        <f>'Compact Summary'!L162</f>
        <v>76</v>
      </c>
      <c r="H34" s="133">
        <f t="shared" si="1"/>
        <v>334</v>
      </c>
      <c r="I34" s="133">
        <f>'Compact Summary'!N162</f>
        <v>0</v>
      </c>
    </row>
    <row r="35" spans="1:9" x14ac:dyDescent="0.2">
      <c r="A35" s="239" t="s">
        <v>31</v>
      </c>
      <c r="B35" s="157">
        <f>'Compact Summary'!K167</f>
        <v>0</v>
      </c>
      <c r="C35" s="157">
        <f>'Compact Summary'!K168</f>
        <v>0</v>
      </c>
      <c r="D35" s="157">
        <f>'Compact Summary'!K169</f>
        <v>0</v>
      </c>
      <c r="E35" s="157">
        <f>'Compact Summary'!K170</f>
        <v>109</v>
      </c>
      <c r="F35" s="157">
        <f>'Compact Summary'!K171</f>
        <v>215</v>
      </c>
      <c r="G35" s="157">
        <f>'Compact Summary'!L167</f>
        <v>0</v>
      </c>
      <c r="H35" s="157">
        <f t="shared" si="1"/>
        <v>324</v>
      </c>
      <c r="I35" s="286">
        <f>'Compact Summary'!N167</f>
        <v>91</v>
      </c>
    </row>
    <row r="36" spans="1:9" x14ac:dyDescent="0.2">
      <c r="A36" s="206" t="s">
        <v>58</v>
      </c>
      <c r="B36" s="133">
        <f>'Compact Summary'!K172</f>
        <v>0</v>
      </c>
      <c r="C36" s="133">
        <f>'Compact Summary'!K173</f>
        <v>0</v>
      </c>
      <c r="D36" s="133">
        <f>'Compact Summary'!K174</f>
        <v>0</v>
      </c>
      <c r="E36" s="133">
        <f>'Compact Summary'!K175</f>
        <v>0</v>
      </c>
      <c r="F36" s="133">
        <f>'Compact Summary'!K176</f>
        <v>0</v>
      </c>
      <c r="G36" s="133">
        <f>'Compact Summary'!L172</f>
        <v>0</v>
      </c>
      <c r="H36" s="133">
        <f t="shared" si="1"/>
        <v>0</v>
      </c>
      <c r="I36" s="133">
        <f>'Compact Summary'!N172</f>
        <v>0</v>
      </c>
    </row>
    <row r="37" spans="1:9" x14ac:dyDescent="0.2">
      <c r="A37" s="238" t="s">
        <v>29</v>
      </c>
      <c r="B37" s="245">
        <f>'Compact Summary'!K177</f>
        <v>0</v>
      </c>
      <c r="C37" s="157">
        <f>'Compact Summary'!K178</f>
        <v>0</v>
      </c>
      <c r="D37" s="157">
        <f>'Compact Summary'!K179</f>
        <v>0</v>
      </c>
      <c r="E37" s="157">
        <f>'Compact Summary'!K180</f>
        <v>0</v>
      </c>
      <c r="F37" s="157">
        <f>'Compact Summary'!K181</f>
        <v>0</v>
      </c>
      <c r="G37" s="157">
        <f>'Compact Summary'!L177</f>
        <v>0</v>
      </c>
      <c r="H37" s="157">
        <f t="shared" si="1"/>
        <v>0</v>
      </c>
      <c r="I37" s="157">
        <f>'Compact Summary'!N177</f>
        <v>0</v>
      </c>
    </row>
    <row r="38" spans="1:9" x14ac:dyDescent="0.2">
      <c r="A38" s="272" t="s">
        <v>808</v>
      </c>
      <c r="B38" s="244">
        <f>'Compact Summary'!K182</f>
        <v>0</v>
      </c>
      <c r="C38" s="244">
        <f>'Compact Summary'!K183</f>
        <v>0</v>
      </c>
      <c r="D38" s="244">
        <f>'Compact Summary'!K184</f>
        <v>43</v>
      </c>
      <c r="E38" s="244">
        <f>'Compact Summary'!K185</f>
        <v>0</v>
      </c>
      <c r="F38" s="244">
        <f>'Compact Summary'!K186</f>
        <v>11</v>
      </c>
      <c r="G38" s="244">
        <f>'Compact Summary'!L182</f>
        <v>0</v>
      </c>
      <c r="H38" s="244">
        <f t="shared" si="1"/>
        <v>54</v>
      </c>
      <c r="I38" s="244">
        <f>'Compact Summary'!N182</f>
        <v>0</v>
      </c>
    </row>
    <row r="45" spans="1:9" x14ac:dyDescent="0.2">
      <c r="G45" s="33"/>
    </row>
    <row r="46" spans="1:9" x14ac:dyDescent="0.2">
      <c r="E46" s="156"/>
      <c r="F46" s="156"/>
      <c r="G46" s="156"/>
    </row>
    <row r="47" spans="1:9" x14ac:dyDescent="0.2">
      <c r="E47" s="156"/>
      <c r="F47" s="156"/>
      <c r="G47" s="156"/>
    </row>
    <row r="48" spans="1:9" x14ac:dyDescent="0.2">
      <c r="E48" s="156"/>
      <c r="F48" s="156"/>
      <c r="G48" s="156"/>
    </row>
  </sheetData>
  <sheetProtection selectLockedCells="1" selectUnlockedCells="1"/>
  <autoFilter ref="A1:I39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"/>
  <sheetViews>
    <sheetView workbookViewId="0">
      <selection activeCell="N43" sqref="N43"/>
    </sheetView>
  </sheetViews>
  <sheetFormatPr defaultRowHeight="15.95" customHeight="1" x14ac:dyDescent="0.2"/>
  <cols>
    <col min="1" max="1" width="10.140625" customWidth="1"/>
    <col min="2" max="2" width="2" customWidth="1"/>
    <col min="3" max="3" width="4" style="9" customWidth="1"/>
    <col min="4" max="4" width="24" customWidth="1"/>
    <col min="5" max="5" width="4.28515625" style="9" customWidth="1"/>
    <col min="6" max="6" width="10.7109375" customWidth="1"/>
    <col min="7" max="7" width="2" customWidth="1"/>
    <col min="8" max="8" width="4.7109375" style="9" customWidth="1"/>
    <col min="9" max="9" width="28.85546875" customWidth="1"/>
    <col min="10" max="10" width="4.140625" style="9" customWidth="1"/>
    <col min="11" max="11" width="11.28515625" customWidth="1"/>
    <col min="12" max="12" width="2" customWidth="1"/>
    <col min="13" max="13" width="4.42578125" style="9" customWidth="1"/>
    <col min="14" max="14" width="34.140625" customWidth="1"/>
    <col min="15" max="15" width="4.28515625" customWidth="1"/>
  </cols>
  <sheetData>
    <row r="1" spans="1:55" ht="15.95" customHeight="1" x14ac:dyDescent="0.2">
      <c r="A1" s="100" t="s">
        <v>86</v>
      </c>
      <c r="B1" s="100"/>
      <c r="C1" s="100"/>
      <c r="D1" s="100" t="s">
        <v>87</v>
      </c>
      <c r="E1" s="101" t="s">
        <v>88</v>
      </c>
      <c r="F1" s="100" t="s">
        <v>86</v>
      </c>
      <c r="G1" s="100"/>
      <c r="H1" s="100"/>
      <c r="I1" s="100" t="s">
        <v>87</v>
      </c>
      <c r="J1" s="100" t="s">
        <v>88</v>
      </c>
    </row>
    <row r="2" spans="1:55" ht="15.95" customHeight="1" x14ac:dyDescent="0.2">
      <c r="A2" s="134" t="s">
        <v>89</v>
      </c>
      <c r="B2" s="103">
        <v>1</v>
      </c>
      <c r="C2" s="277" t="s">
        <v>279</v>
      </c>
      <c r="D2" s="102" t="s">
        <v>917</v>
      </c>
      <c r="E2" s="99">
        <v>16</v>
      </c>
      <c r="F2" s="124" t="s">
        <v>90</v>
      </c>
      <c r="G2" s="104">
        <v>1</v>
      </c>
      <c r="H2" s="103" t="s">
        <v>280</v>
      </c>
      <c r="I2" s="107" t="s">
        <v>987</v>
      </c>
      <c r="J2" s="105">
        <v>19</v>
      </c>
    </row>
    <row r="3" spans="1:55" ht="15.95" customHeight="1" x14ac:dyDescent="0.2">
      <c r="A3" s="123" t="s">
        <v>92</v>
      </c>
      <c r="B3" s="107">
        <v>2</v>
      </c>
      <c r="C3" s="190" t="s">
        <v>279</v>
      </c>
      <c r="D3" s="102" t="s">
        <v>911</v>
      </c>
      <c r="E3" s="19">
        <v>17</v>
      </c>
      <c r="F3" s="124" t="s">
        <v>93</v>
      </c>
      <c r="G3" s="107">
        <v>2</v>
      </c>
      <c r="H3" s="103" t="s">
        <v>281</v>
      </c>
      <c r="I3" s="102" t="s">
        <v>907</v>
      </c>
      <c r="J3" s="103">
        <v>20</v>
      </c>
    </row>
    <row r="4" spans="1:55" ht="15.95" customHeight="1" x14ac:dyDescent="0.2">
      <c r="A4" s="107"/>
      <c r="B4" s="107">
        <v>3</v>
      </c>
      <c r="C4" s="190" t="s">
        <v>118</v>
      </c>
      <c r="D4" s="102" t="s">
        <v>929</v>
      </c>
      <c r="E4" s="19">
        <v>17</v>
      </c>
      <c r="F4" s="107"/>
      <c r="G4" s="107">
        <v>3</v>
      </c>
      <c r="H4" s="105" t="s">
        <v>281</v>
      </c>
      <c r="I4" s="104" t="s">
        <v>988</v>
      </c>
      <c r="J4" s="103">
        <v>20</v>
      </c>
    </row>
    <row r="5" spans="1:55" ht="15.95" customHeight="1" x14ac:dyDescent="0.2">
      <c r="A5" s="107"/>
      <c r="B5" s="107">
        <v>4</v>
      </c>
      <c r="C5" s="190" t="s">
        <v>281</v>
      </c>
      <c r="D5" s="102" t="s">
        <v>213</v>
      </c>
      <c r="E5" s="19">
        <v>19</v>
      </c>
      <c r="F5" s="107"/>
      <c r="G5" s="107">
        <v>4</v>
      </c>
      <c r="H5" s="103" t="s">
        <v>281</v>
      </c>
      <c r="I5" s="107" t="s">
        <v>989</v>
      </c>
      <c r="J5" s="103">
        <v>15</v>
      </c>
      <c r="K5" s="33"/>
      <c r="L5" s="33"/>
      <c r="M5" s="33"/>
      <c r="N5" s="33"/>
      <c r="O5" s="33"/>
    </row>
    <row r="6" spans="1:55" ht="15.95" customHeight="1" x14ac:dyDescent="0.2">
      <c r="A6" s="107"/>
      <c r="B6" s="107">
        <v>5</v>
      </c>
      <c r="C6" s="190" t="s">
        <v>281</v>
      </c>
      <c r="D6" s="102" t="s">
        <v>930</v>
      </c>
      <c r="E6" s="19">
        <v>16</v>
      </c>
      <c r="F6" s="107"/>
      <c r="G6" s="107">
        <v>5</v>
      </c>
      <c r="H6" s="103" t="s">
        <v>281</v>
      </c>
      <c r="I6" s="107" t="s">
        <v>990</v>
      </c>
      <c r="J6" s="103">
        <v>15</v>
      </c>
      <c r="K6" s="143"/>
      <c r="L6" s="143"/>
      <c r="M6" s="143"/>
      <c r="N6" s="143"/>
      <c r="O6" s="143"/>
    </row>
    <row r="7" spans="1:55" s="33" customFormat="1" ht="15.95" customHeight="1" thickBot="1" x14ac:dyDescent="0.25">
      <c r="A7" s="108"/>
      <c r="B7" s="108">
        <v>6</v>
      </c>
      <c r="C7" s="109"/>
      <c r="D7" s="110"/>
      <c r="E7" s="109"/>
      <c r="F7" s="108"/>
      <c r="G7" s="108">
        <v>6</v>
      </c>
      <c r="H7" s="277"/>
      <c r="I7" s="110"/>
      <c r="J7" s="109"/>
    </row>
    <row r="8" spans="1:55" s="143" customFormat="1" ht="15.95" customHeight="1" thickBot="1" x14ac:dyDescent="0.25">
      <c r="A8" s="112"/>
      <c r="B8" s="112"/>
      <c r="C8" s="140"/>
      <c r="D8" s="114" t="s">
        <v>95</v>
      </c>
      <c r="E8" s="115">
        <f>SUM(E2:E6)</f>
        <v>85</v>
      </c>
      <c r="F8" s="116"/>
      <c r="G8" s="112"/>
      <c r="H8" s="115"/>
      <c r="I8" s="117" t="s">
        <v>95</v>
      </c>
      <c r="J8" s="115">
        <f>SUM(J2:J6)</f>
        <v>89</v>
      </c>
      <c r="K8" s="33"/>
      <c r="L8" s="33"/>
      <c r="M8" s="33"/>
      <c r="N8" s="33"/>
      <c r="O8" s="3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V8" s="10"/>
      <c r="AW8" s="10"/>
      <c r="AX8" s="10"/>
      <c r="AY8" s="10"/>
      <c r="AZ8" s="10"/>
      <c r="BA8" s="10"/>
      <c r="BB8" s="10"/>
      <c r="BC8" s="10"/>
    </row>
    <row r="9" spans="1:55" s="33" customFormat="1" ht="15.95" customHeight="1" x14ac:dyDescent="0.2">
      <c r="A9" s="136" t="s">
        <v>96</v>
      </c>
      <c r="B9" s="107">
        <v>1</v>
      </c>
      <c r="C9" s="103" t="s">
        <v>279</v>
      </c>
      <c r="D9" s="102" t="s">
        <v>957</v>
      </c>
      <c r="E9" s="105">
        <v>16</v>
      </c>
      <c r="F9" s="123" t="s">
        <v>924</v>
      </c>
      <c r="G9" s="104">
        <v>1</v>
      </c>
      <c r="H9" s="105" t="s">
        <v>279</v>
      </c>
      <c r="I9" s="102" t="s">
        <v>541</v>
      </c>
      <c r="J9" s="105">
        <v>15</v>
      </c>
    </row>
    <row r="10" spans="1:55" s="33" customFormat="1" ht="15.95" customHeight="1" x14ac:dyDescent="0.2">
      <c r="A10" s="137" t="s">
        <v>98</v>
      </c>
      <c r="B10" s="107">
        <v>2</v>
      </c>
      <c r="C10" s="103" t="s">
        <v>279</v>
      </c>
      <c r="D10" s="107" t="s">
        <v>453</v>
      </c>
      <c r="E10" s="103">
        <v>17</v>
      </c>
      <c r="F10" s="123" t="s">
        <v>925</v>
      </c>
      <c r="G10" s="118">
        <v>2</v>
      </c>
      <c r="H10" s="105" t="s">
        <v>279</v>
      </c>
      <c r="I10" s="119" t="s">
        <v>926</v>
      </c>
      <c r="J10" s="103">
        <v>15</v>
      </c>
    </row>
    <row r="11" spans="1:55" s="33" customFormat="1" ht="15.95" customHeight="1" x14ac:dyDescent="0.2">
      <c r="A11" s="107"/>
      <c r="B11" s="107">
        <v>3</v>
      </c>
      <c r="C11" s="103" t="s">
        <v>118</v>
      </c>
      <c r="D11" s="107" t="s">
        <v>455</v>
      </c>
      <c r="E11" s="103">
        <v>17</v>
      </c>
      <c r="F11" s="104"/>
      <c r="G11" s="107">
        <v>3</v>
      </c>
      <c r="H11" s="105" t="s">
        <v>118</v>
      </c>
      <c r="I11" s="102" t="s">
        <v>546</v>
      </c>
      <c r="J11" s="103">
        <v>16</v>
      </c>
    </row>
    <row r="12" spans="1:55" s="33" customFormat="1" ht="15.95" customHeight="1" x14ac:dyDescent="0.2">
      <c r="A12" s="107"/>
      <c r="B12" s="107">
        <v>4</v>
      </c>
      <c r="C12" s="103" t="s">
        <v>118</v>
      </c>
      <c r="D12" s="107" t="s">
        <v>958</v>
      </c>
      <c r="E12" s="103">
        <v>16</v>
      </c>
      <c r="F12" s="104"/>
      <c r="G12" s="104">
        <v>4</v>
      </c>
      <c r="H12" s="105" t="s">
        <v>118</v>
      </c>
      <c r="I12" s="102" t="s">
        <v>927</v>
      </c>
      <c r="J12" s="103">
        <v>15</v>
      </c>
    </row>
    <row r="13" spans="1:55" s="33" customFormat="1" ht="15.95" customHeight="1" x14ac:dyDescent="0.2">
      <c r="A13" s="107"/>
      <c r="B13" s="107">
        <v>5</v>
      </c>
      <c r="C13" s="103" t="s">
        <v>281</v>
      </c>
      <c r="D13" s="107" t="s">
        <v>241</v>
      </c>
      <c r="E13" s="103">
        <v>16</v>
      </c>
      <c r="F13" s="104"/>
      <c r="G13" s="104">
        <v>5</v>
      </c>
      <c r="H13" s="105" t="s">
        <v>28</v>
      </c>
      <c r="I13" s="102" t="s">
        <v>928</v>
      </c>
      <c r="J13" s="103">
        <v>15</v>
      </c>
      <c r="K13" s="143"/>
      <c r="L13" s="143"/>
      <c r="M13" s="143"/>
      <c r="N13" s="143"/>
      <c r="O13" s="143"/>
    </row>
    <row r="14" spans="1:55" s="33" customFormat="1" ht="15.95" customHeight="1" thickBot="1" x14ac:dyDescent="0.25">
      <c r="A14" s="107"/>
      <c r="B14" s="107">
        <v>6</v>
      </c>
      <c r="C14" s="161"/>
      <c r="E14" s="103"/>
      <c r="F14" s="107"/>
      <c r="G14" s="107">
        <v>6</v>
      </c>
      <c r="H14" s="103"/>
      <c r="I14" s="102"/>
      <c r="J14" s="103"/>
    </row>
    <row r="15" spans="1:55" s="143" customFormat="1" ht="15.95" customHeight="1" thickBot="1" x14ac:dyDescent="0.25">
      <c r="A15" s="120"/>
      <c r="B15" s="112"/>
      <c r="C15" s="115"/>
      <c r="D15" s="117" t="s">
        <v>95</v>
      </c>
      <c r="E15" s="115">
        <f>SUM(E9:E13)</f>
        <v>82</v>
      </c>
      <c r="F15" s="112"/>
      <c r="G15" s="112"/>
      <c r="H15" s="115"/>
      <c r="I15" s="117" t="s">
        <v>95</v>
      </c>
      <c r="J15" s="115">
        <f>SUM(J9:J13)</f>
        <v>76</v>
      </c>
      <c r="K15" s="33"/>
      <c r="L15" s="33"/>
      <c r="M15" s="33"/>
      <c r="N15" s="33"/>
      <c r="O15" s="33"/>
      <c r="BC15" s="10"/>
    </row>
    <row r="16" spans="1:55" s="33" customFormat="1" ht="15.95" customHeight="1" x14ac:dyDescent="0.2">
      <c r="A16" s="123" t="s">
        <v>938</v>
      </c>
      <c r="B16" s="104">
        <v>1</v>
      </c>
      <c r="C16" s="105" t="s">
        <v>118</v>
      </c>
      <c r="D16" s="107" t="s">
        <v>567</v>
      </c>
      <c r="E16" s="19">
        <v>15</v>
      </c>
      <c r="F16" s="124" t="s">
        <v>934</v>
      </c>
      <c r="G16" s="104">
        <v>1</v>
      </c>
      <c r="H16" s="105" t="s">
        <v>279</v>
      </c>
      <c r="I16" s="102" t="s">
        <v>936</v>
      </c>
      <c r="J16" s="121">
        <v>16</v>
      </c>
    </row>
    <row r="17" spans="1:16" s="33" customFormat="1" ht="15.95" customHeight="1" x14ac:dyDescent="0.2">
      <c r="A17" s="123" t="s">
        <v>939</v>
      </c>
      <c r="B17" s="104">
        <v>2</v>
      </c>
      <c r="C17" s="105" t="s">
        <v>118</v>
      </c>
      <c r="D17" s="107" t="s">
        <v>558</v>
      </c>
      <c r="E17" s="19">
        <v>16</v>
      </c>
      <c r="F17" s="124" t="s">
        <v>935</v>
      </c>
      <c r="G17" s="104">
        <v>2</v>
      </c>
      <c r="H17" s="279" t="s">
        <v>118</v>
      </c>
      <c r="I17" s="91" t="s">
        <v>660</v>
      </c>
      <c r="J17" s="121">
        <v>18</v>
      </c>
    </row>
    <row r="18" spans="1:16" s="33" customFormat="1" ht="15.95" customHeight="1" x14ac:dyDescent="0.2">
      <c r="A18" s="104"/>
      <c r="B18" s="104">
        <v>3</v>
      </c>
      <c r="C18" s="105" t="s">
        <v>280</v>
      </c>
      <c r="D18" s="107" t="s">
        <v>940</v>
      </c>
      <c r="E18" s="19">
        <v>16</v>
      </c>
      <c r="F18" s="104"/>
      <c r="G18" s="104">
        <v>3</v>
      </c>
      <c r="H18" s="279" t="s">
        <v>118</v>
      </c>
      <c r="I18" s="91" t="s">
        <v>431</v>
      </c>
      <c r="J18" s="121">
        <v>16</v>
      </c>
    </row>
    <row r="19" spans="1:16" s="33" customFormat="1" ht="15.95" customHeight="1" x14ac:dyDescent="0.2">
      <c r="A19" s="104"/>
      <c r="B19" s="104">
        <v>4</v>
      </c>
      <c r="C19" s="105" t="s">
        <v>281</v>
      </c>
      <c r="D19" s="102" t="s">
        <v>941</v>
      </c>
      <c r="E19" s="19">
        <v>18</v>
      </c>
      <c r="F19" s="104"/>
      <c r="G19" s="104">
        <v>4</v>
      </c>
      <c r="H19" s="105" t="s">
        <v>28</v>
      </c>
      <c r="I19" s="122" t="s">
        <v>937</v>
      </c>
      <c r="J19" s="121">
        <v>17</v>
      </c>
    </row>
    <row r="20" spans="1:16" s="33" customFormat="1" ht="15.95" customHeight="1" x14ac:dyDescent="0.2">
      <c r="A20" s="104"/>
      <c r="B20" s="104">
        <v>5</v>
      </c>
      <c r="C20" s="105" t="s">
        <v>281</v>
      </c>
      <c r="D20" s="102" t="s">
        <v>916</v>
      </c>
      <c r="E20" s="19">
        <v>17</v>
      </c>
      <c r="F20" s="104"/>
      <c r="G20" s="104">
        <v>5</v>
      </c>
      <c r="H20" s="105" t="s">
        <v>28</v>
      </c>
      <c r="I20" s="102" t="s">
        <v>677</v>
      </c>
      <c r="J20" s="121">
        <v>19</v>
      </c>
      <c r="K20" s="143"/>
      <c r="L20" s="143"/>
      <c r="M20" s="143"/>
      <c r="N20" s="143"/>
      <c r="O20" s="143"/>
    </row>
    <row r="21" spans="1:16" s="33" customFormat="1" ht="15.95" customHeight="1" thickBot="1" x14ac:dyDescent="0.25">
      <c r="A21" s="107"/>
      <c r="B21" s="107">
        <v>6</v>
      </c>
      <c r="C21" s="103"/>
      <c r="D21" s="102"/>
      <c r="E21" s="121"/>
      <c r="F21" s="107"/>
      <c r="G21" s="107">
        <v>6</v>
      </c>
      <c r="H21" s="103"/>
      <c r="I21" s="102"/>
      <c r="J21" s="103"/>
      <c r="P21" s="144"/>
    </row>
    <row r="22" spans="1:16" s="143" customFormat="1" ht="15.95" customHeight="1" thickBot="1" x14ac:dyDescent="0.25">
      <c r="A22" s="120"/>
      <c r="B22" s="112"/>
      <c r="C22" s="115"/>
      <c r="D22" s="117" t="s">
        <v>95</v>
      </c>
      <c r="E22" s="115">
        <f>SUM(E16:E20)</f>
        <v>82</v>
      </c>
      <c r="F22" s="112"/>
      <c r="G22" s="112"/>
      <c r="H22" s="115"/>
      <c r="I22" s="117" t="s">
        <v>95</v>
      </c>
      <c r="J22" s="115">
        <f>SUM(J16:J20)</f>
        <v>86</v>
      </c>
      <c r="K22" s="33"/>
      <c r="L22" s="33"/>
      <c r="M22" s="33"/>
      <c r="N22" s="33"/>
      <c r="O22" s="33"/>
    </row>
    <row r="23" spans="1:16" s="33" customFormat="1" ht="15.95" customHeight="1" x14ac:dyDescent="0.2">
      <c r="A23" s="134" t="s">
        <v>101</v>
      </c>
      <c r="B23" s="103">
        <v>1</v>
      </c>
      <c r="C23" s="277" t="s">
        <v>118</v>
      </c>
      <c r="D23" s="102" t="s">
        <v>451</v>
      </c>
      <c r="E23" s="19">
        <v>18</v>
      </c>
      <c r="F23" s="124" t="s">
        <v>108</v>
      </c>
      <c r="G23" s="104">
        <v>1</v>
      </c>
      <c r="H23" s="105" t="s">
        <v>281</v>
      </c>
      <c r="I23" s="102" t="s">
        <v>977</v>
      </c>
      <c r="J23" s="121">
        <v>17</v>
      </c>
    </row>
    <row r="24" spans="1:16" s="33" customFormat="1" ht="15.95" customHeight="1" x14ac:dyDescent="0.2">
      <c r="A24" s="123" t="s">
        <v>103</v>
      </c>
      <c r="B24" s="107">
        <v>2</v>
      </c>
      <c r="C24" s="277" t="s">
        <v>118</v>
      </c>
      <c r="D24" s="102" t="s">
        <v>949</v>
      </c>
      <c r="E24" s="19">
        <v>16</v>
      </c>
      <c r="F24" s="124" t="s">
        <v>128</v>
      </c>
      <c r="G24" s="104">
        <v>2</v>
      </c>
      <c r="H24" s="105" t="s">
        <v>281</v>
      </c>
      <c r="I24" s="102" t="s">
        <v>978</v>
      </c>
      <c r="J24" s="121">
        <v>18</v>
      </c>
    </row>
    <row r="25" spans="1:16" s="33" customFormat="1" ht="15.95" customHeight="1" x14ac:dyDescent="0.2">
      <c r="A25" s="107"/>
      <c r="B25" s="107">
        <v>3</v>
      </c>
      <c r="C25" s="277" t="s">
        <v>281</v>
      </c>
      <c r="D25" s="102" t="s">
        <v>950</v>
      </c>
      <c r="E25" s="19">
        <v>16</v>
      </c>
      <c r="F25" s="104"/>
      <c r="G25" s="104">
        <v>3</v>
      </c>
      <c r="H25" s="105" t="s">
        <v>281</v>
      </c>
      <c r="I25" s="102" t="s">
        <v>979</v>
      </c>
      <c r="J25" s="121">
        <v>16</v>
      </c>
    </row>
    <row r="26" spans="1:16" s="33" customFormat="1" ht="15.95" customHeight="1" x14ac:dyDescent="0.2">
      <c r="A26" s="107"/>
      <c r="B26" s="107">
        <v>4</v>
      </c>
      <c r="C26" s="277" t="s">
        <v>281</v>
      </c>
      <c r="D26" s="102" t="s">
        <v>951</v>
      </c>
      <c r="E26" s="19">
        <v>16</v>
      </c>
      <c r="F26" s="104"/>
      <c r="G26" s="104">
        <v>4</v>
      </c>
      <c r="H26" s="105" t="s">
        <v>281</v>
      </c>
      <c r="I26" s="102" t="s">
        <v>980</v>
      </c>
      <c r="J26" s="121">
        <v>16</v>
      </c>
    </row>
    <row r="27" spans="1:16" s="33" customFormat="1" ht="15.95" customHeight="1" x14ac:dyDescent="0.2">
      <c r="A27" s="107"/>
      <c r="B27" s="107">
        <v>5</v>
      </c>
      <c r="C27" s="277" t="s">
        <v>281</v>
      </c>
      <c r="D27" s="102" t="s">
        <v>952</v>
      </c>
      <c r="E27" s="19">
        <v>16</v>
      </c>
      <c r="F27" s="104"/>
      <c r="G27" s="104">
        <v>5</v>
      </c>
      <c r="H27" s="279" t="s">
        <v>281</v>
      </c>
      <c r="I27" s="102" t="s">
        <v>981</v>
      </c>
      <c r="J27" s="121">
        <v>15</v>
      </c>
      <c r="K27" s="143"/>
      <c r="L27" s="143"/>
      <c r="M27" s="143"/>
      <c r="N27" s="143"/>
      <c r="O27" s="143"/>
    </row>
    <row r="28" spans="1:16" s="33" customFormat="1" ht="15.95" customHeight="1" thickBot="1" x14ac:dyDescent="0.25">
      <c r="A28" s="107"/>
      <c r="B28" s="107">
        <v>6</v>
      </c>
      <c r="C28" s="103"/>
      <c r="D28" s="102"/>
      <c r="E28" s="121"/>
      <c r="F28" s="107"/>
      <c r="G28" s="107">
        <v>6</v>
      </c>
      <c r="H28" s="161"/>
      <c r="I28" s="102"/>
      <c r="J28" s="103"/>
    </row>
    <row r="29" spans="1:16" s="143" customFormat="1" ht="15.95" customHeight="1" thickBot="1" x14ac:dyDescent="0.25">
      <c r="A29" s="120"/>
      <c r="B29" s="112"/>
      <c r="C29" s="115"/>
      <c r="D29" s="117" t="s">
        <v>95</v>
      </c>
      <c r="E29" s="115">
        <f>SUM(E23:E27)</f>
        <v>82</v>
      </c>
      <c r="F29" s="112"/>
      <c r="G29" s="112"/>
      <c r="H29" s="115"/>
      <c r="I29" s="117" t="s">
        <v>95</v>
      </c>
      <c r="J29" s="115">
        <f>SUM(J23:J27)</f>
        <v>82</v>
      </c>
      <c r="K29" s="33"/>
      <c r="L29" s="33"/>
      <c r="M29" s="33"/>
      <c r="N29" s="33"/>
      <c r="O29" s="33"/>
    </row>
    <row r="30" spans="1:16" s="33" customFormat="1" ht="15.95" customHeight="1" x14ac:dyDescent="0.2">
      <c r="A30" s="123" t="s">
        <v>105</v>
      </c>
      <c r="B30" s="104">
        <v>1</v>
      </c>
      <c r="C30" s="105" t="s">
        <v>280</v>
      </c>
      <c r="D30" s="122" t="s">
        <v>175</v>
      </c>
      <c r="E30" s="121">
        <v>15</v>
      </c>
      <c r="F30" s="135" t="s">
        <v>106</v>
      </c>
      <c r="G30" s="107">
        <v>1</v>
      </c>
      <c r="H30" s="103" t="s">
        <v>280</v>
      </c>
      <c r="I30" s="107" t="s">
        <v>973</v>
      </c>
      <c r="J30" s="121">
        <v>15</v>
      </c>
    </row>
    <row r="31" spans="1:16" s="33" customFormat="1" ht="15.95" customHeight="1" x14ac:dyDescent="0.2">
      <c r="A31" s="124" t="s">
        <v>108</v>
      </c>
      <c r="B31" s="107">
        <v>2</v>
      </c>
      <c r="C31" s="105" t="s">
        <v>280</v>
      </c>
      <c r="D31" s="102" t="s">
        <v>972</v>
      </c>
      <c r="E31" s="121">
        <v>17</v>
      </c>
      <c r="F31" s="135" t="s">
        <v>109</v>
      </c>
      <c r="G31" s="107">
        <v>2</v>
      </c>
      <c r="H31" s="103" t="s">
        <v>281</v>
      </c>
      <c r="I31" s="107" t="s">
        <v>974</v>
      </c>
      <c r="J31" s="121">
        <v>15</v>
      </c>
    </row>
    <row r="32" spans="1:16" s="33" customFormat="1" ht="15.95" customHeight="1" x14ac:dyDescent="0.2">
      <c r="A32" s="107"/>
      <c r="B32" s="107">
        <v>3</v>
      </c>
      <c r="C32" s="105" t="s">
        <v>281</v>
      </c>
      <c r="D32" s="102" t="s">
        <v>172</v>
      </c>
      <c r="E32" s="121">
        <v>19</v>
      </c>
      <c r="F32" s="107"/>
      <c r="G32" s="107">
        <v>3</v>
      </c>
      <c r="H32" s="103" t="s">
        <v>281</v>
      </c>
      <c r="I32" s="102" t="s">
        <v>975</v>
      </c>
      <c r="J32" s="121">
        <v>20</v>
      </c>
    </row>
    <row r="33" spans="1:16" s="33" customFormat="1" ht="15.95" customHeight="1" x14ac:dyDescent="0.2">
      <c r="A33" s="107"/>
      <c r="B33" s="107">
        <v>4</v>
      </c>
      <c r="C33" s="105" t="s">
        <v>281</v>
      </c>
      <c r="D33" s="102" t="s">
        <v>572</v>
      </c>
      <c r="E33" s="121">
        <v>17</v>
      </c>
      <c r="F33" s="107"/>
      <c r="G33" s="107">
        <v>4</v>
      </c>
      <c r="H33" s="103" t="s">
        <v>281</v>
      </c>
      <c r="I33" s="107" t="s">
        <v>976</v>
      </c>
      <c r="J33" s="121">
        <v>16</v>
      </c>
    </row>
    <row r="34" spans="1:16" s="33" customFormat="1" ht="15.95" customHeight="1" x14ac:dyDescent="0.2">
      <c r="A34" s="107"/>
      <c r="B34" s="107">
        <v>5</v>
      </c>
      <c r="C34" s="105" t="s">
        <v>281</v>
      </c>
      <c r="D34" s="102" t="s">
        <v>173</v>
      </c>
      <c r="E34" s="121">
        <v>18</v>
      </c>
      <c r="F34" s="107"/>
      <c r="G34" s="107">
        <v>5</v>
      </c>
      <c r="H34" s="279"/>
      <c r="J34" s="121">
        <v>0</v>
      </c>
      <c r="K34" s="143"/>
      <c r="L34" s="143"/>
      <c r="M34" s="143"/>
      <c r="N34" s="143"/>
      <c r="O34" s="143"/>
    </row>
    <row r="35" spans="1:16" s="33" customFormat="1" ht="15.95" customHeight="1" thickBot="1" x14ac:dyDescent="0.25">
      <c r="A35" s="107"/>
      <c r="B35" s="107">
        <v>6</v>
      </c>
      <c r="C35" s="103"/>
      <c r="D35" s="102"/>
      <c r="E35" s="121"/>
      <c r="F35" s="107"/>
      <c r="G35" s="107">
        <v>6</v>
      </c>
      <c r="H35" s="103"/>
      <c r="I35" s="102"/>
      <c r="J35" s="103"/>
    </row>
    <row r="36" spans="1:16" s="143" customFormat="1" ht="15.95" customHeight="1" thickBot="1" x14ac:dyDescent="0.25">
      <c r="A36" s="120"/>
      <c r="B36" s="112"/>
      <c r="C36" s="115"/>
      <c r="D36" s="117" t="s">
        <v>95</v>
      </c>
      <c r="E36" s="115">
        <f>SUM(E30:E34)</f>
        <v>86</v>
      </c>
      <c r="F36" s="112"/>
      <c r="G36" s="112"/>
      <c r="H36" s="115"/>
      <c r="I36" s="117" t="s">
        <v>95</v>
      </c>
      <c r="J36" s="115">
        <f>SUM(J30:J34)</f>
        <v>66</v>
      </c>
      <c r="K36" s="33"/>
      <c r="L36" s="33"/>
      <c r="M36" s="33"/>
      <c r="N36" s="33"/>
      <c r="O36" s="33"/>
    </row>
    <row r="37" spans="1:16" s="33" customFormat="1" ht="15.95" customHeight="1" x14ac:dyDescent="0.2">
      <c r="A37" s="123" t="s">
        <v>126</v>
      </c>
      <c r="B37" s="107">
        <v>1</v>
      </c>
      <c r="C37" s="103" t="s">
        <v>28</v>
      </c>
      <c r="D37" s="102" t="s">
        <v>920</v>
      </c>
      <c r="E37" s="103">
        <v>16</v>
      </c>
      <c r="F37" s="123" t="s">
        <v>942</v>
      </c>
      <c r="G37" s="104">
        <v>1</v>
      </c>
      <c r="H37" s="105" t="s">
        <v>279</v>
      </c>
      <c r="I37" s="102" t="s">
        <v>944</v>
      </c>
      <c r="J37" s="103">
        <v>15</v>
      </c>
    </row>
    <row r="38" spans="1:16" s="33" customFormat="1" ht="15.95" customHeight="1" x14ac:dyDescent="0.2">
      <c r="A38" s="123" t="s">
        <v>108</v>
      </c>
      <c r="B38" s="107">
        <v>2</v>
      </c>
      <c r="C38" s="103" t="s">
        <v>281</v>
      </c>
      <c r="D38" s="102" t="s">
        <v>577</v>
      </c>
      <c r="E38" s="125">
        <v>17</v>
      </c>
      <c r="F38" s="123" t="s">
        <v>943</v>
      </c>
      <c r="G38" s="118">
        <v>2</v>
      </c>
      <c r="H38" s="280" t="s">
        <v>118</v>
      </c>
      <c r="I38" s="110" t="s">
        <v>945</v>
      </c>
      <c r="J38" s="125">
        <v>15</v>
      </c>
    </row>
    <row r="39" spans="1:16" s="33" customFormat="1" ht="15.95" customHeight="1" x14ac:dyDescent="0.2">
      <c r="A39" s="107"/>
      <c r="B39" s="107">
        <v>3</v>
      </c>
      <c r="C39" s="103" t="s">
        <v>281</v>
      </c>
      <c r="D39" s="102" t="s">
        <v>640</v>
      </c>
      <c r="E39" s="103">
        <v>19</v>
      </c>
      <c r="F39" s="107"/>
      <c r="G39" s="107">
        <v>3</v>
      </c>
      <c r="H39" s="105" t="s">
        <v>28</v>
      </c>
      <c r="I39" s="102" t="s">
        <v>946</v>
      </c>
      <c r="J39" s="103">
        <v>15</v>
      </c>
    </row>
    <row r="40" spans="1:16" s="33" customFormat="1" ht="15.95" customHeight="1" x14ac:dyDescent="0.2">
      <c r="A40" s="107"/>
      <c r="B40" s="107">
        <v>4</v>
      </c>
      <c r="C40" s="103" t="s">
        <v>281</v>
      </c>
      <c r="D40" s="102" t="s">
        <v>921</v>
      </c>
      <c r="E40" s="105">
        <v>16</v>
      </c>
      <c r="F40" s="104"/>
      <c r="G40" s="104">
        <v>4</v>
      </c>
      <c r="H40" s="105" t="s">
        <v>280</v>
      </c>
      <c r="I40" s="122" t="s">
        <v>947</v>
      </c>
      <c r="J40" s="105">
        <v>15</v>
      </c>
    </row>
    <row r="41" spans="1:16" s="33" customFormat="1" ht="12.75" x14ac:dyDescent="0.2">
      <c r="A41" s="107"/>
      <c r="B41" s="107">
        <v>5</v>
      </c>
      <c r="C41" s="103" t="s">
        <v>281</v>
      </c>
      <c r="D41" s="102" t="s">
        <v>639</v>
      </c>
      <c r="E41" s="103">
        <v>19</v>
      </c>
      <c r="F41" s="107"/>
      <c r="G41" s="104">
        <v>5</v>
      </c>
      <c r="H41" s="161" t="s">
        <v>281</v>
      </c>
      <c r="I41" s="102" t="s">
        <v>948</v>
      </c>
      <c r="J41" s="103">
        <v>15</v>
      </c>
      <c r="K41" s="143"/>
      <c r="L41" s="143"/>
      <c r="M41" s="143"/>
      <c r="N41" s="143"/>
      <c r="O41" s="143"/>
    </row>
    <row r="42" spans="1:16" s="33" customFormat="1" ht="13.5" thickBot="1" x14ac:dyDescent="0.25">
      <c r="A42" s="107"/>
      <c r="B42" s="107">
        <v>6</v>
      </c>
      <c r="C42" s="103"/>
      <c r="D42" s="102"/>
      <c r="E42" s="19"/>
      <c r="F42" s="104"/>
      <c r="G42" s="104">
        <v>6</v>
      </c>
      <c r="H42" s="105"/>
      <c r="I42" s="102"/>
      <c r="J42" s="19"/>
    </row>
    <row r="43" spans="1:16" s="143" customFormat="1" ht="15.95" customHeight="1" thickBot="1" x14ac:dyDescent="0.25">
      <c r="A43" s="120"/>
      <c r="B43" s="112"/>
      <c r="C43" s="115"/>
      <c r="D43" s="117" t="s">
        <v>95</v>
      </c>
      <c r="E43" s="115">
        <f>SUM(E37:E41)</f>
        <v>87</v>
      </c>
      <c r="F43" s="112"/>
      <c r="G43" s="112"/>
      <c r="H43" s="115"/>
      <c r="I43" s="117" t="s">
        <v>95</v>
      </c>
      <c r="J43" s="115">
        <f>SUM(J37:J41)</f>
        <v>75</v>
      </c>
      <c r="K43" s="33"/>
      <c r="L43" s="33"/>
      <c r="M43" s="33"/>
      <c r="N43" s="33"/>
      <c r="O43" s="33"/>
    </row>
    <row r="44" spans="1:16" s="33" customFormat="1" ht="15.95" customHeight="1" x14ac:dyDescent="0.2">
      <c r="A44" s="123" t="s">
        <v>959</v>
      </c>
      <c r="B44" s="107">
        <v>1</v>
      </c>
      <c r="C44" s="103" t="s">
        <v>28</v>
      </c>
      <c r="D44" s="102" t="s">
        <v>668</v>
      </c>
      <c r="E44" s="103">
        <v>16</v>
      </c>
      <c r="F44" s="123" t="s">
        <v>106</v>
      </c>
      <c r="G44" s="104">
        <v>1</v>
      </c>
      <c r="H44" s="105" t="s">
        <v>280</v>
      </c>
      <c r="I44" s="102" t="s">
        <v>968</v>
      </c>
      <c r="J44" s="103">
        <v>17</v>
      </c>
    </row>
    <row r="45" spans="1:16" s="33" customFormat="1" ht="15.95" customHeight="1" x14ac:dyDescent="0.2">
      <c r="A45" s="123" t="s">
        <v>960</v>
      </c>
      <c r="B45" s="107">
        <v>2</v>
      </c>
      <c r="C45" s="103" t="s">
        <v>28</v>
      </c>
      <c r="D45" s="102" t="s">
        <v>961</v>
      </c>
      <c r="E45" s="125">
        <v>16</v>
      </c>
      <c r="F45" s="123" t="s">
        <v>967</v>
      </c>
      <c r="G45" s="118">
        <v>2</v>
      </c>
      <c r="H45" s="280" t="s">
        <v>281</v>
      </c>
      <c r="I45" s="110" t="s">
        <v>603</v>
      </c>
      <c r="J45" s="125">
        <v>16</v>
      </c>
      <c r="K45"/>
      <c r="L45"/>
      <c r="M45" s="9"/>
      <c r="N45"/>
      <c r="O45"/>
    </row>
    <row r="46" spans="1:16" s="33" customFormat="1" ht="15.95" customHeight="1" x14ac:dyDescent="0.2">
      <c r="A46" s="107"/>
      <c r="B46" s="107">
        <v>3</v>
      </c>
      <c r="C46" s="103" t="s">
        <v>28</v>
      </c>
      <c r="D46" s="102" t="s">
        <v>813</v>
      </c>
      <c r="E46" s="103">
        <v>14</v>
      </c>
      <c r="F46" s="107"/>
      <c r="G46" s="107">
        <v>3</v>
      </c>
      <c r="H46" s="105" t="s">
        <v>281</v>
      </c>
      <c r="I46" s="102" t="s">
        <v>969</v>
      </c>
      <c r="J46" s="103">
        <v>17</v>
      </c>
      <c r="K46"/>
      <c r="L46"/>
      <c r="M46" s="9"/>
      <c r="N46"/>
      <c r="O46"/>
    </row>
    <row r="47" spans="1:16" ht="15.95" customHeight="1" x14ac:dyDescent="0.2">
      <c r="A47" s="107"/>
      <c r="B47" s="107">
        <v>4</v>
      </c>
      <c r="C47" s="103" t="s">
        <v>281</v>
      </c>
      <c r="D47" s="102" t="s">
        <v>962</v>
      </c>
      <c r="E47" s="105">
        <v>15</v>
      </c>
      <c r="F47" s="104"/>
      <c r="G47" s="104">
        <v>4</v>
      </c>
      <c r="H47" s="105" t="s">
        <v>281</v>
      </c>
      <c r="I47" s="122" t="s">
        <v>970</v>
      </c>
      <c r="J47" s="105">
        <v>16</v>
      </c>
      <c r="P47" s="33"/>
    </row>
    <row r="48" spans="1:16" ht="15.95" customHeight="1" x14ac:dyDescent="0.2">
      <c r="A48" s="107"/>
      <c r="B48" s="107">
        <v>5</v>
      </c>
      <c r="C48" s="103" t="s">
        <v>281</v>
      </c>
      <c r="D48" s="102" t="s">
        <v>785</v>
      </c>
      <c r="E48" s="103">
        <v>16</v>
      </c>
      <c r="F48" s="107"/>
      <c r="G48" s="118">
        <v>5</v>
      </c>
      <c r="H48" s="161" t="s">
        <v>281</v>
      </c>
      <c r="I48" s="102" t="s">
        <v>971</v>
      </c>
      <c r="J48" s="103">
        <v>17</v>
      </c>
      <c r="P48" s="33"/>
    </row>
    <row r="49" spans="1:16" ht="15.95" customHeight="1" thickBot="1" x14ac:dyDescent="0.25">
      <c r="A49" s="107"/>
      <c r="B49" s="107">
        <v>6</v>
      </c>
      <c r="C49" s="103"/>
      <c r="D49" s="102"/>
      <c r="E49" s="277"/>
      <c r="F49" s="104"/>
      <c r="G49" s="107">
        <v>6</v>
      </c>
      <c r="H49" s="105"/>
      <c r="I49" s="102"/>
      <c r="J49" s="277"/>
      <c r="K49" s="33"/>
      <c r="L49" s="129"/>
      <c r="P49" s="33"/>
    </row>
    <row r="50" spans="1:16" ht="15.95" customHeight="1" thickBot="1" x14ac:dyDescent="0.25">
      <c r="A50" s="120"/>
      <c r="B50" s="112"/>
      <c r="C50" s="115"/>
      <c r="D50" s="117" t="s">
        <v>95</v>
      </c>
      <c r="E50" s="115">
        <f>SUM(E44:E48)</f>
        <v>77</v>
      </c>
      <c r="F50" s="112"/>
      <c r="G50" s="112"/>
      <c r="H50" s="115"/>
      <c r="I50" s="117" t="s">
        <v>95</v>
      </c>
      <c r="J50" s="115">
        <f>SUM(J44:J48)</f>
        <v>83</v>
      </c>
      <c r="K50" s="33"/>
      <c r="L50" s="130"/>
      <c r="P50" s="33"/>
    </row>
    <row r="51" spans="1:16" ht="15.95" customHeight="1" x14ac:dyDescent="0.2">
      <c r="A51" s="134" t="s">
        <v>91</v>
      </c>
      <c r="B51" s="103">
        <v>1</v>
      </c>
      <c r="C51" s="277" t="s">
        <v>279</v>
      </c>
      <c r="D51" s="91" t="s">
        <v>919</v>
      </c>
      <c r="E51" s="106">
        <v>17</v>
      </c>
      <c r="F51" s="124" t="s">
        <v>102</v>
      </c>
      <c r="G51" s="104">
        <v>1</v>
      </c>
      <c r="H51" s="105" t="s">
        <v>118</v>
      </c>
      <c r="I51" s="122" t="s">
        <v>985</v>
      </c>
      <c r="J51" s="139">
        <v>16</v>
      </c>
      <c r="K51" s="33"/>
      <c r="L51" s="33"/>
      <c r="P51" s="33"/>
    </row>
    <row r="52" spans="1:16" ht="15.95" customHeight="1" x14ac:dyDescent="0.2">
      <c r="A52" s="123" t="s">
        <v>94</v>
      </c>
      <c r="B52" s="107">
        <v>2</v>
      </c>
      <c r="C52" s="277" t="s">
        <v>279</v>
      </c>
      <c r="D52" s="91" t="s">
        <v>450</v>
      </c>
      <c r="E52" s="106">
        <v>18</v>
      </c>
      <c r="F52" s="124" t="s">
        <v>104</v>
      </c>
      <c r="G52" s="107">
        <v>2</v>
      </c>
      <c r="H52" s="103" t="s">
        <v>118</v>
      </c>
      <c r="I52" s="102" t="s">
        <v>983</v>
      </c>
      <c r="J52" s="141">
        <v>15</v>
      </c>
      <c r="K52" s="33"/>
      <c r="L52" s="33"/>
      <c r="P52" s="33"/>
    </row>
    <row r="53" spans="1:16" ht="15.95" customHeight="1" x14ac:dyDescent="0.2">
      <c r="A53" s="107"/>
      <c r="B53" s="107">
        <v>3</v>
      </c>
      <c r="C53" s="277" t="s">
        <v>279</v>
      </c>
      <c r="D53" s="91" t="s">
        <v>686</v>
      </c>
      <c r="E53" s="106">
        <v>19</v>
      </c>
      <c r="F53" s="107"/>
      <c r="G53" s="107">
        <v>3</v>
      </c>
      <c r="H53" s="103" t="s">
        <v>118</v>
      </c>
      <c r="I53" s="102" t="s">
        <v>984</v>
      </c>
      <c r="J53" s="139">
        <v>17</v>
      </c>
      <c r="K53" s="33"/>
      <c r="L53" s="33"/>
      <c r="P53" s="33"/>
    </row>
    <row r="54" spans="1:16" ht="15.95" customHeight="1" x14ac:dyDescent="0.2">
      <c r="A54" s="107"/>
      <c r="B54" s="107">
        <v>4</v>
      </c>
      <c r="C54" s="277" t="s">
        <v>279</v>
      </c>
      <c r="D54" s="91" t="s">
        <v>575</v>
      </c>
      <c r="E54" s="106">
        <v>16</v>
      </c>
      <c r="F54" s="107"/>
      <c r="G54" s="107">
        <v>4</v>
      </c>
      <c r="H54" s="103"/>
      <c r="I54" s="102"/>
      <c r="J54" s="138">
        <f>'Marking List'!AB27</f>
        <v>0</v>
      </c>
      <c r="K54" s="33"/>
      <c r="L54" s="33"/>
      <c r="P54" s="33"/>
    </row>
    <row r="55" spans="1:16" ht="15.95" customHeight="1" x14ac:dyDescent="0.2">
      <c r="A55" s="107"/>
      <c r="B55" s="107">
        <v>5</v>
      </c>
      <c r="C55" s="277" t="s">
        <v>279</v>
      </c>
      <c r="D55" s="91" t="s">
        <v>918</v>
      </c>
      <c r="E55" s="106">
        <v>19</v>
      </c>
      <c r="F55" s="107"/>
      <c r="G55" s="107">
        <v>5</v>
      </c>
      <c r="H55" s="103"/>
      <c r="I55" s="102"/>
      <c r="J55" s="139">
        <f>'Marking List'!AB29</f>
        <v>0</v>
      </c>
      <c r="K55" s="33"/>
      <c r="L55" s="33"/>
      <c r="P55" s="33"/>
    </row>
    <row r="56" spans="1:16" ht="15.95" customHeight="1" thickBot="1" x14ac:dyDescent="0.25">
      <c r="A56" s="108"/>
      <c r="B56" s="108">
        <v>6</v>
      </c>
      <c r="C56" s="161"/>
      <c r="D56" s="33"/>
      <c r="E56" s="111"/>
      <c r="F56" s="107"/>
      <c r="G56" s="107">
        <v>6</v>
      </c>
      <c r="H56" s="103"/>
      <c r="I56" s="107"/>
      <c r="J56" s="139"/>
      <c r="K56" s="33"/>
      <c r="L56" s="33"/>
      <c r="P56" s="33"/>
    </row>
    <row r="57" spans="1:16" ht="15.95" customHeight="1" thickBot="1" x14ac:dyDescent="0.25">
      <c r="A57" s="112"/>
      <c r="B57" s="112"/>
      <c r="C57" s="115"/>
      <c r="D57" s="117" t="s">
        <v>95</v>
      </c>
      <c r="E57" s="113">
        <f>SUM(E51:E55)</f>
        <v>89</v>
      </c>
      <c r="F57" s="112"/>
      <c r="G57" s="112"/>
      <c r="H57" s="115"/>
      <c r="I57" s="117" t="s">
        <v>95</v>
      </c>
      <c r="J57" s="140">
        <f>SUM(J51:J55)</f>
        <v>48</v>
      </c>
      <c r="K57" s="33"/>
      <c r="L57" s="33"/>
      <c r="P57" s="33"/>
    </row>
    <row r="58" spans="1:16" ht="15.95" customHeight="1" x14ac:dyDescent="0.2">
      <c r="A58" s="123" t="s">
        <v>97</v>
      </c>
      <c r="B58" s="104">
        <v>1</v>
      </c>
      <c r="C58" s="105" t="s">
        <v>279</v>
      </c>
      <c r="D58" s="107" t="s">
        <v>216</v>
      </c>
      <c r="E58" s="138">
        <v>15</v>
      </c>
      <c r="F58" s="123" t="s">
        <v>107</v>
      </c>
      <c r="G58" s="107">
        <v>1</v>
      </c>
      <c r="H58" s="103" t="s">
        <v>280</v>
      </c>
      <c r="I58" s="102" t="s">
        <v>874</v>
      </c>
      <c r="J58" s="139">
        <v>17</v>
      </c>
      <c r="K58" s="33"/>
      <c r="L58" s="33"/>
      <c r="P58" s="33"/>
    </row>
    <row r="59" spans="1:16" ht="15.95" customHeight="1" x14ac:dyDescent="0.2">
      <c r="A59" s="123" t="s">
        <v>92</v>
      </c>
      <c r="B59" s="104">
        <v>2</v>
      </c>
      <c r="C59" s="281" t="s">
        <v>118</v>
      </c>
      <c r="D59" s="107" t="s">
        <v>931</v>
      </c>
      <c r="E59" s="139">
        <v>19</v>
      </c>
      <c r="F59" s="123" t="s">
        <v>110</v>
      </c>
      <c r="G59" s="107">
        <v>2</v>
      </c>
      <c r="H59" s="103" t="s">
        <v>281</v>
      </c>
      <c r="I59" s="102" t="s">
        <v>922</v>
      </c>
      <c r="J59" s="139">
        <v>18</v>
      </c>
      <c r="K59" s="33"/>
      <c r="L59" s="33"/>
      <c r="P59" s="33"/>
    </row>
    <row r="60" spans="1:16" ht="15.95" customHeight="1" x14ac:dyDescent="0.2">
      <c r="A60" s="104"/>
      <c r="B60" s="104">
        <v>3</v>
      </c>
      <c r="C60" s="105" t="s">
        <v>118</v>
      </c>
      <c r="D60" s="107" t="s">
        <v>217</v>
      </c>
      <c r="E60" s="139">
        <v>18</v>
      </c>
      <c r="F60" s="107"/>
      <c r="G60" s="107">
        <v>3</v>
      </c>
      <c r="H60" s="103" t="s">
        <v>281</v>
      </c>
      <c r="I60" s="102" t="s">
        <v>923</v>
      </c>
      <c r="J60" s="142">
        <v>19</v>
      </c>
      <c r="K60" s="33"/>
      <c r="L60" s="33"/>
      <c r="M60" s="161"/>
      <c r="N60" s="33"/>
      <c r="O60" s="33"/>
      <c r="P60" s="33"/>
    </row>
    <row r="61" spans="1:16" ht="15.95" customHeight="1" x14ac:dyDescent="0.2">
      <c r="A61" s="104"/>
      <c r="B61" s="104">
        <v>4</v>
      </c>
      <c r="C61" s="105" t="s">
        <v>118</v>
      </c>
      <c r="D61" s="102" t="s">
        <v>932</v>
      </c>
      <c r="E61" s="139">
        <v>18</v>
      </c>
      <c r="F61" s="107"/>
      <c r="G61" s="107">
        <v>4</v>
      </c>
      <c r="H61" s="103" t="s">
        <v>281</v>
      </c>
      <c r="I61" s="102" t="s">
        <v>423</v>
      </c>
      <c r="J61" s="139">
        <v>18</v>
      </c>
      <c r="P61" s="33"/>
    </row>
    <row r="62" spans="1:16" ht="15.95" customHeight="1" x14ac:dyDescent="0.2">
      <c r="A62" s="104"/>
      <c r="B62" s="104">
        <v>5</v>
      </c>
      <c r="C62" s="105" t="s">
        <v>281</v>
      </c>
      <c r="D62" s="102" t="s">
        <v>933</v>
      </c>
      <c r="E62" s="139">
        <v>16</v>
      </c>
      <c r="F62" s="107"/>
      <c r="G62" s="107">
        <v>5</v>
      </c>
      <c r="H62" s="103" t="s">
        <v>281</v>
      </c>
      <c r="I62" s="102" t="s">
        <v>424</v>
      </c>
      <c r="J62" s="139">
        <v>19</v>
      </c>
      <c r="P62" s="33"/>
    </row>
    <row r="63" spans="1:16" ht="15.95" customHeight="1" thickBot="1" x14ac:dyDescent="0.25">
      <c r="A63" s="107"/>
      <c r="B63" s="107">
        <v>6</v>
      </c>
      <c r="C63" s="103"/>
      <c r="D63" s="102"/>
      <c r="E63" s="139"/>
      <c r="F63" s="107"/>
      <c r="G63" s="107">
        <v>6</v>
      </c>
      <c r="H63" s="103"/>
      <c r="I63" s="107"/>
      <c r="J63" s="139"/>
    </row>
    <row r="64" spans="1:16" ht="15.95" customHeight="1" thickBot="1" x14ac:dyDescent="0.25">
      <c r="A64" s="112"/>
      <c r="B64" s="112"/>
      <c r="C64" s="115"/>
      <c r="D64" s="117" t="s">
        <v>95</v>
      </c>
      <c r="E64" s="140">
        <f>SUM(E58:E62)</f>
        <v>86</v>
      </c>
      <c r="F64" s="112"/>
      <c r="G64" s="112"/>
      <c r="H64" s="115"/>
      <c r="I64" s="117" t="s">
        <v>95</v>
      </c>
      <c r="J64" s="140">
        <f>SUM(J58:J62)</f>
        <v>91</v>
      </c>
    </row>
    <row r="65" spans="1:10" ht="15.95" customHeight="1" x14ac:dyDescent="0.2">
      <c r="A65" s="124" t="s">
        <v>99</v>
      </c>
      <c r="B65" s="104">
        <v>1</v>
      </c>
      <c r="C65" s="105" t="s">
        <v>118</v>
      </c>
      <c r="D65" s="122" t="s">
        <v>963</v>
      </c>
      <c r="E65" s="139">
        <v>16</v>
      </c>
      <c r="F65" s="123" t="s">
        <v>953</v>
      </c>
      <c r="G65" s="107">
        <v>1</v>
      </c>
      <c r="H65" s="103" t="s">
        <v>28</v>
      </c>
      <c r="I65" s="102" t="s">
        <v>954</v>
      </c>
      <c r="J65" s="139">
        <v>15</v>
      </c>
    </row>
    <row r="66" spans="1:10" ht="15.95" customHeight="1" x14ac:dyDescent="0.2">
      <c r="A66" s="124" t="s">
        <v>100</v>
      </c>
      <c r="B66" s="107">
        <v>2</v>
      </c>
      <c r="C66" s="103" t="s">
        <v>118</v>
      </c>
      <c r="D66" s="102" t="s">
        <v>964</v>
      </c>
      <c r="E66" s="139">
        <v>18</v>
      </c>
      <c r="F66" s="123" t="s">
        <v>103</v>
      </c>
      <c r="G66" s="107">
        <v>2</v>
      </c>
      <c r="H66" s="103" t="s">
        <v>28</v>
      </c>
      <c r="I66" s="102" t="s">
        <v>955</v>
      </c>
      <c r="J66" s="139">
        <v>15</v>
      </c>
    </row>
    <row r="67" spans="1:10" ht="15.95" customHeight="1" x14ac:dyDescent="0.2">
      <c r="A67" s="107"/>
      <c r="B67" s="107">
        <v>3</v>
      </c>
      <c r="C67" s="103" t="s">
        <v>118</v>
      </c>
      <c r="D67" s="282" t="s">
        <v>966</v>
      </c>
      <c r="E67" s="139">
        <v>17</v>
      </c>
      <c r="F67" s="107"/>
      <c r="G67" s="107">
        <v>3</v>
      </c>
      <c r="H67" s="103" t="s">
        <v>28</v>
      </c>
      <c r="I67" s="102" t="s">
        <v>956</v>
      </c>
      <c r="J67" s="142">
        <v>15</v>
      </c>
    </row>
    <row r="68" spans="1:10" ht="15.95" customHeight="1" x14ac:dyDescent="0.2">
      <c r="A68" s="107"/>
      <c r="B68" s="107">
        <v>4</v>
      </c>
      <c r="C68" s="103" t="s">
        <v>280</v>
      </c>
      <c r="D68" s="102" t="s">
        <v>965</v>
      </c>
      <c r="E68" s="139">
        <v>17</v>
      </c>
      <c r="F68" s="107"/>
      <c r="G68" s="107">
        <v>4</v>
      </c>
      <c r="H68" s="103"/>
      <c r="I68" s="102"/>
      <c r="J68" s="139">
        <v>0</v>
      </c>
    </row>
    <row r="69" spans="1:10" ht="15.95" customHeight="1" x14ac:dyDescent="0.2">
      <c r="A69" s="107"/>
      <c r="B69" s="107">
        <v>5</v>
      </c>
      <c r="C69" s="103" t="s">
        <v>281</v>
      </c>
      <c r="D69" s="102" t="s">
        <v>224</v>
      </c>
      <c r="E69" s="139">
        <v>17</v>
      </c>
      <c r="F69" s="107"/>
      <c r="G69" s="107">
        <v>5</v>
      </c>
      <c r="H69" s="103"/>
      <c r="I69" s="102"/>
      <c r="J69" s="139">
        <v>0</v>
      </c>
    </row>
    <row r="70" spans="1:10" ht="15.95" customHeight="1" thickBot="1" x14ac:dyDescent="0.25">
      <c r="A70" s="107"/>
      <c r="B70" s="107">
        <v>6</v>
      </c>
      <c r="C70" s="103"/>
      <c r="D70" s="107"/>
      <c r="E70" s="139"/>
      <c r="F70" s="107"/>
      <c r="G70" s="107">
        <v>6</v>
      </c>
      <c r="H70" s="103"/>
      <c r="I70" s="107"/>
      <c r="J70" s="139"/>
    </row>
    <row r="71" spans="1:10" ht="15.95" customHeight="1" thickBot="1" x14ac:dyDescent="0.25">
      <c r="A71" s="112"/>
      <c r="B71" s="112"/>
      <c r="C71" s="115"/>
      <c r="D71" s="117" t="s">
        <v>95</v>
      </c>
      <c r="E71" s="140">
        <f>SUM(E65:E69)</f>
        <v>85</v>
      </c>
      <c r="F71" s="112"/>
      <c r="G71" s="112"/>
      <c r="H71" s="115"/>
      <c r="I71" s="117" t="s">
        <v>95</v>
      </c>
      <c r="J71" s="140">
        <f>SUM(J65:J69)</f>
        <v>45</v>
      </c>
    </row>
    <row r="72" spans="1:10" ht="15.95" customHeight="1" x14ac:dyDescent="0.2">
      <c r="F72" s="128"/>
      <c r="G72" s="128"/>
    </row>
    <row r="73" spans="1:10" ht="15.95" customHeight="1" x14ac:dyDescent="0.2">
      <c r="C73" s="275" t="s">
        <v>73</v>
      </c>
      <c r="D73" s="50" t="s">
        <v>111</v>
      </c>
      <c r="E73" s="127" t="s">
        <v>112</v>
      </c>
      <c r="F73" s="128"/>
      <c r="G73" s="128"/>
      <c r="H73" s="332" t="s">
        <v>73</v>
      </c>
      <c r="I73" s="50" t="s">
        <v>111</v>
      </c>
      <c r="J73" s="332" t="s">
        <v>112</v>
      </c>
    </row>
    <row r="74" spans="1:10" ht="15.95" customHeight="1" x14ac:dyDescent="0.2">
      <c r="C74" s="275">
        <v>1</v>
      </c>
      <c r="D74" s="128" t="s">
        <v>31</v>
      </c>
      <c r="E74" s="9">
        <f>J64</f>
        <v>91</v>
      </c>
      <c r="F74" s="128"/>
      <c r="G74" s="128"/>
      <c r="H74" s="275">
        <v>11</v>
      </c>
      <c r="I74" s="187" t="s">
        <v>113</v>
      </c>
      <c r="J74" s="198">
        <f>E15</f>
        <v>82</v>
      </c>
    </row>
    <row r="75" spans="1:10" ht="15.95" customHeight="1" x14ac:dyDescent="0.2">
      <c r="C75" s="275">
        <v>2</v>
      </c>
      <c r="D75" s="187" t="s">
        <v>27</v>
      </c>
      <c r="E75" s="198">
        <f>J8</f>
        <v>89</v>
      </c>
      <c r="F75" s="128"/>
      <c r="G75" s="128"/>
      <c r="H75" s="275">
        <v>12</v>
      </c>
      <c r="I75" s="186" t="s">
        <v>30</v>
      </c>
      <c r="J75" s="198">
        <f>E29</f>
        <v>82</v>
      </c>
    </row>
    <row r="76" spans="1:10" ht="15.95" customHeight="1" x14ac:dyDescent="0.2">
      <c r="C76" s="275">
        <v>3</v>
      </c>
      <c r="D76" s="187" t="s">
        <v>26</v>
      </c>
      <c r="E76" s="198">
        <f>E57</f>
        <v>89</v>
      </c>
      <c r="F76" s="128"/>
      <c r="G76" s="128"/>
      <c r="H76" s="275">
        <v>13</v>
      </c>
      <c r="I76" s="186" t="s">
        <v>199</v>
      </c>
      <c r="J76" s="198">
        <f>E22</f>
        <v>82</v>
      </c>
    </row>
    <row r="77" spans="1:10" ht="15.95" customHeight="1" x14ac:dyDescent="0.2">
      <c r="C77" s="275">
        <v>4</v>
      </c>
      <c r="D77" s="186" t="s">
        <v>119</v>
      </c>
      <c r="E77" s="198">
        <f>E43</f>
        <v>87</v>
      </c>
      <c r="F77" s="128"/>
      <c r="G77" s="128"/>
      <c r="H77" s="275">
        <v>14</v>
      </c>
      <c r="I77" s="186" t="s">
        <v>129</v>
      </c>
      <c r="J77" s="198">
        <f>J29</f>
        <v>82</v>
      </c>
    </row>
    <row r="78" spans="1:10" ht="15.95" customHeight="1" x14ac:dyDescent="0.2">
      <c r="C78" s="275">
        <v>5</v>
      </c>
      <c r="D78" s="186" t="s">
        <v>25</v>
      </c>
      <c r="E78" s="198">
        <f>E64</f>
        <v>86</v>
      </c>
      <c r="F78" s="128"/>
      <c r="G78" s="128"/>
      <c r="H78" s="275">
        <v>15</v>
      </c>
      <c r="I78" s="128" t="s">
        <v>353</v>
      </c>
      <c r="J78" s="9">
        <f>E50</f>
        <v>77</v>
      </c>
    </row>
    <row r="79" spans="1:10" ht="15.95" customHeight="1" x14ac:dyDescent="0.2">
      <c r="C79" s="275">
        <v>6</v>
      </c>
      <c r="D79" s="186" t="s">
        <v>23</v>
      </c>
      <c r="E79" s="198">
        <f>J22</f>
        <v>86</v>
      </c>
      <c r="F79" s="128"/>
      <c r="G79" s="128"/>
      <c r="H79" s="275">
        <v>16</v>
      </c>
      <c r="I79" s="186" t="s">
        <v>21</v>
      </c>
      <c r="J79" s="198">
        <f>J15</f>
        <v>76</v>
      </c>
    </row>
    <row r="80" spans="1:10" ht="15.95" customHeight="1" x14ac:dyDescent="0.2">
      <c r="C80" s="275">
        <v>7</v>
      </c>
      <c r="D80" s="186" t="s">
        <v>18</v>
      </c>
      <c r="E80" s="198">
        <f>E36</f>
        <v>86</v>
      </c>
      <c r="F80" s="128"/>
      <c r="G80" s="128"/>
      <c r="H80" s="275">
        <v>17</v>
      </c>
      <c r="I80" s="186" t="s">
        <v>201</v>
      </c>
      <c r="J80" s="198">
        <f>J43</f>
        <v>75</v>
      </c>
    </row>
    <row r="81" spans="3:10" ht="15.95" customHeight="1" x14ac:dyDescent="0.2">
      <c r="C81" s="275">
        <v>8</v>
      </c>
      <c r="D81" s="187" t="s">
        <v>19</v>
      </c>
      <c r="E81" s="198">
        <f>E8</f>
        <v>85</v>
      </c>
      <c r="F81" s="128"/>
      <c r="G81" s="128"/>
      <c r="H81" s="275">
        <v>18</v>
      </c>
      <c r="I81" s="79" t="s">
        <v>15</v>
      </c>
      <c r="J81" s="198">
        <f>J36</f>
        <v>66</v>
      </c>
    </row>
    <row r="82" spans="3:10" ht="15.95" customHeight="1" x14ac:dyDescent="0.2">
      <c r="C82" s="275">
        <v>9</v>
      </c>
      <c r="D82" s="186" t="s">
        <v>22</v>
      </c>
      <c r="E82" s="198">
        <f>E71</f>
        <v>85</v>
      </c>
      <c r="F82" s="128"/>
      <c r="G82" s="128"/>
      <c r="H82" s="275">
        <v>19</v>
      </c>
      <c r="I82" s="186" t="s">
        <v>16</v>
      </c>
      <c r="J82" s="198">
        <f>J57</f>
        <v>48</v>
      </c>
    </row>
    <row r="83" spans="3:10" ht="15.95" customHeight="1" x14ac:dyDescent="0.2">
      <c r="C83" s="275">
        <v>10</v>
      </c>
      <c r="D83" s="128" t="s">
        <v>399</v>
      </c>
      <c r="E83" s="9">
        <f>J50</f>
        <v>83</v>
      </c>
      <c r="F83" s="128"/>
      <c r="G83" s="128"/>
      <c r="H83" s="275">
        <v>20</v>
      </c>
      <c r="I83" s="186" t="s">
        <v>438</v>
      </c>
      <c r="J83" s="9">
        <f>J71</f>
        <v>45</v>
      </c>
    </row>
  </sheetData>
  <sheetProtection selectLockedCells="1" selectUnlockedCells="1"/>
  <pageMargins left="0.39930555555555558" right="0.18124999999999999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All Entries</vt:lpstr>
      <vt:lpstr>Full Summary</vt:lpstr>
      <vt:lpstr>Compact Summary</vt:lpstr>
      <vt:lpstr>Judges List</vt:lpstr>
      <vt:lpstr>Marking List</vt:lpstr>
      <vt:lpstr>Judge List Sm Prints</vt:lpstr>
      <vt:lpstr>Marking List Sm Prints</vt:lpstr>
      <vt:lpstr>Category Totals</vt:lpstr>
      <vt:lpstr>Annual Member Entries </vt:lpstr>
      <vt:lpstr>Excel_BuiltIn__FilterDatabase_2</vt:lpstr>
      <vt:lpstr>'Judge List Sm Prints'!Print_Area</vt:lpstr>
      <vt:lpstr>'All Entries'!Print_Titles</vt:lpstr>
      <vt:lpstr>Z_30CCBE27_92C8_45EA_B5F9_A004DFFFFDD8_.wvu.Cols</vt:lpstr>
      <vt:lpstr>Z_30CCBE27_92C8_45EA_B5F9_A004DFFFFDD8_.wvu.FilterData</vt:lpstr>
      <vt:lpstr>Z_30CCBE27_92C8_45EA_B5F9_A004DFFFFDD8_.wvu.FilterData_1</vt:lpstr>
      <vt:lpstr>Z_30CCBE27_92C8_45EA_B5F9_A004DFFFFDD8_.wvu.PrintTitles</vt:lpstr>
      <vt:lpstr>Z_D8D81C0E_3AD9_44A7_AB8D_247424B739ED_.wvu.FilterData</vt:lpstr>
      <vt:lpstr>Z_D8D81C0E_3AD9_44A7_AB8D_247424B739ED_.wvu.FilterData_1</vt:lpstr>
      <vt:lpstr>Z_D8D81C0E_3AD9_44A7_AB8D_247424B739ED_.wvu.PrintTitles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Dennis</cp:lastModifiedBy>
  <cp:lastPrinted>2014-04-25T14:52:58Z</cp:lastPrinted>
  <dcterms:created xsi:type="dcterms:W3CDTF">2012-01-13T09:43:47Z</dcterms:created>
  <dcterms:modified xsi:type="dcterms:W3CDTF">2014-04-25T14:54:43Z</dcterms:modified>
</cp:coreProperties>
</file>